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umh-my.sharepoint.com/personal/j_fernandez_miumh_umh_es/Documents/Plan Gestion Datos/PGD INNODAIRYFOODS/"/>
    </mc:Choice>
  </mc:AlternateContent>
  <xr:revisionPtr revIDLastSave="12" documentId="8_{E3C4F979-571D-A94E-BD82-8FAB8EFE6271}" xr6:coauthVersionLast="47" xr6:coauthVersionMax="47" xr10:uidLastSave="{7A875D2D-8540-304D-86C0-153A8D1C1CAF}"/>
  <bookViews>
    <workbookView xWindow="760" yWindow="780" windowWidth="28040" windowHeight="15940" firstSheet="1" activeTab="11" xr2:uid="{83036336-FA69-5341-9BDB-CF16F8566CDB}"/>
  </bookViews>
  <sheets>
    <sheet name="Composición" sheetId="1" r:id="rId1"/>
    <sheet name="Fisicoquímicos" sheetId="9" r:id="rId2"/>
    <sheet name="Rendimiento" sheetId="8" r:id="rId3"/>
    <sheet name="Textura" sheetId="6" r:id="rId4"/>
    <sheet name="Minerales" sheetId="15" r:id="rId5"/>
    <sheet name="Fatty acids" sheetId="17" r:id="rId6"/>
    <sheet name="Microbiologia" sheetId="7" r:id="rId7"/>
    <sheet name="Ácidos orgánicos y azúcares" sheetId="18" r:id="rId8"/>
    <sheet name="Datos sensorial " sheetId="19" r:id="rId9"/>
    <sheet name="Valores atributos" sheetId="20" r:id="rId10"/>
    <sheet name="Demográficos" sheetId="21" r:id="rId11"/>
    <sheet name="Hoja1" sheetId="2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1" l="1"/>
  <c r="J14" i="21" s="1"/>
  <c r="N8" i="21"/>
  <c r="O4" i="21" s="1"/>
  <c r="I16" i="21"/>
  <c r="I21" i="21"/>
  <c r="J19" i="21" s="1"/>
  <c r="C20" i="17"/>
  <c r="D20" i="17"/>
  <c r="E20" i="17"/>
  <c r="C21" i="17"/>
  <c r="D21" i="17"/>
  <c r="E21" i="17"/>
  <c r="C22" i="17"/>
  <c r="D22" i="17"/>
  <c r="E22" i="17"/>
  <c r="C23" i="17"/>
  <c r="D23" i="17"/>
  <c r="E23" i="17"/>
  <c r="E19" i="17"/>
  <c r="D19" i="17"/>
  <c r="C19" i="17"/>
  <c r="E18" i="17"/>
  <c r="D18" i="17"/>
  <c r="C18" i="17"/>
  <c r="H13" i="8"/>
  <c r="H12" i="8"/>
  <c r="H11" i="8"/>
  <c r="F29" i="6"/>
  <c r="F30" i="6"/>
  <c r="F31" i="6"/>
  <c r="G27" i="6"/>
  <c r="G28" i="6"/>
  <c r="G29" i="6"/>
  <c r="G30" i="6"/>
  <c r="G31" i="6"/>
  <c r="G32" i="6"/>
  <c r="G33" i="6"/>
  <c r="G34" i="6"/>
  <c r="G26" i="6"/>
  <c r="F27" i="6"/>
  <c r="F28" i="6"/>
  <c r="F32" i="6"/>
  <c r="F33" i="6"/>
  <c r="F34" i="6"/>
  <c r="F26" i="6"/>
  <c r="C34" i="6"/>
  <c r="C27" i="6"/>
  <c r="C28" i="6"/>
  <c r="C29" i="6"/>
  <c r="C30" i="6"/>
  <c r="C31" i="6"/>
  <c r="C32" i="6"/>
  <c r="C33" i="6"/>
  <c r="C26" i="6"/>
  <c r="B34" i="6"/>
  <c r="B29" i="6"/>
  <c r="B28" i="6"/>
  <c r="B27" i="6"/>
  <c r="B30" i="6"/>
  <c r="B31" i="6"/>
  <c r="B32" i="6"/>
  <c r="B33" i="6"/>
  <c r="B26" i="6"/>
  <c r="U10" i="7"/>
  <c r="V10" i="7" s="1"/>
  <c r="Q10" i="7"/>
  <c r="R10" i="7" s="1"/>
  <c r="M10" i="7"/>
  <c r="I10" i="7"/>
  <c r="J10" i="7" s="1"/>
  <c r="E10" i="7"/>
  <c r="F10" i="7" s="1"/>
  <c r="U9" i="7"/>
  <c r="V9" i="7" s="1"/>
  <c r="Q9" i="7"/>
  <c r="R9" i="7" s="1"/>
  <c r="M9" i="7"/>
  <c r="I9" i="7"/>
  <c r="J9" i="7" s="1"/>
  <c r="E9" i="7"/>
  <c r="F9" i="7" s="1"/>
  <c r="U8" i="7"/>
  <c r="V8" i="7" s="1"/>
  <c r="Q8" i="7"/>
  <c r="R8" i="7" s="1"/>
  <c r="M8" i="7"/>
  <c r="I8" i="7"/>
  <c r="J8" i="7" s="1"/>
  <c r="E8" i="7"/>
  <c r="F8" i="7" s="1"/>
  <c r="U7" i="7"/>
  <c r="V7" i="7" s="1"/>
  <c r="Q7" i="7"/>
  <c r="R7" i="7" s="1"/>
  <c r="M7" i="7"/>
  <c r="I7" i="7"/>
  <c r="J7" i="7" s="1"/>
  <c r="E7" i="7"/>
  <c r="F7" i="7" s="1"/>
  <c r="M6" i="7"/>
  <c r="I6" i="7"/>
  <c r="J6" i="7" s="1"/>
  <c r="E6" i="7"/>
  <c r="F6" i="7" s="1"/>
  <c r="N5" i="7" a="1"/>
  <c r="N5" i="7" s="1"/>
  <c r="M5" i="7"/>
  <c r="I5" i="7"/>
  <c r="J5" i="7" s="1"/>
  <c r="E5" i="7"/>
  <c r="F5" i="7" s="1"/>
  <c r="J13" i="21" l="1"/>
  <c r="O5" i="21"/>
  <c r="J20" i="21"/>
  <c r="J6" i="21"/>
  <c r="J15" i="21"/>
  <c r="J5" i="21"/>
  <c r="O7" i="21"/>
  <c r="J7" i="21"/>
  <c r="O6" i="21"/>
  <c r="D11" i="8"/>
  <c r="D12" i="8" s="1"/>
  <c r="C11" i="8"/>
  <c r="C12" i="8" s="1"/>
  <c r="B11" i="8"/>
  <c r="B12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<sst xmlns="http://schemas.openxmlformats.org/spreadsheetml/2006/main" count="383" uniqueCount="120">
  <si>
    <t>% Grasa</t>
  </si>
  <si>
    <t>Control</t>
  </si>
  <si>
    <t>Hardness</t>
  </si>
  <si>
    <t>Fracturability</t>
  </si>
  <si>
    <t>Adhesiveness</t>
  </si>
  <si>
    <t>Springiness</t>
  </si>
  <si>
    <t>Cohesiveness</t>
  </si>
  <si>
    <t>Gumminess</t>
  </si>
  <si>
    <t>Chewiness</t>
  </si>
  <si>
    <t>Resilience</t>
  </si>
  <si>
    <t>g</t>
  </si>
  <si>
    <t>g.sec</t>
  </si>
  <si>
    <t>Fuerza 2</t>
  </si>
  <si>
    <t>Fuerza 3</t>
  </si>
  <si>
    <t>Variable</t>
  </si>
  <si>
    <t>J#/F#</t>
  </si>
  <si>
    <t>I#/G#</t>
  </si>
  <si>
    <t>K#*O#</t>
  </si>
  <si>
    <t>P#*N#</t>
  </si>
  <si>
    <t>H#/E#</t>
  </si>
  <si>
    <t>% Humedad</t>
  </si>
  <si>
    <t>CONTROL</t>
  </si>
  <si>
    <t>4% (g)</t>
  </si>
  <si>
    <t>8% (g)</t>
  </si>
  <si>
    <t>TOTAL (g)</t>
  </si>
  <si>
    <t>TOTAL (kg)</t>
  </si>
  <si>
    <t>% RTO</t>
  </si>
  <si>
    <t>Mesófilos totales</t>
  </si>
  <si>
    <t>MRS</t>
  </si>
  <si>
    <t>M17</t>
  </si>
  <si>
    <t>Mohos</t>
  </si>
  <si>
    <t>Levaduras</t>
  </si>
  <si>
    <t>Muestra</t>
  </si>
  <si>
    <t>Colonias</t>
  </si>
  <si>
    <t>Dilución</t>
  </si>
  <si>
    <t>UFC/ml</t>
  </si>
  <si>
    <t>log ufc/ml</t>
  </si>
  <si>
    <t>ND</t>
  </si>
  <si>
    <t>pH</t>
  </si>
  <si>
    <t>N</t>
  </si>
  <si>
    <t>N.sec</t>
  </si>
  <si>
    <t xml:space="preserve">mg/100 g (wet basis) </t>
  </si>
  <si>
    <t>CT</t>
  </si>
  <si>
    <t xml:space="preserve">Ca </t>
  </si>
  <si>
    <t xml:space="preserve">Cu </t>
  </si>
  <si>
    <t xml:space="preserve">Fe </t>
  </si>
  <si>
    <t xml:space="preserve">K </t>
  </si>
  <si>
    <t xml:space="preserve">Mg </t>
  </si>
  <si>
    <t xml:space="preserve">Mn </t>
  </si>
  <si>
    <t xml:space="preserve">Na </t>
  </si>
  <si>
    <t xml:space="preserve">P </t>
  </si>
  <si>
    <t xml:space="preserve">Zn </t>
  </si>
  <si>
    <t>Caprylic acid (C8:0)</t>
  </si>
  <si>
    <t>Capric acid (C10:0)</t>
  </si>
  <si>
    <t>Lauric acid (C12:0)</t>
  </si>
  <si>
    <t>Myristic acid (C14:0)</t>
  </si>
  <si>
    <t>Palmitic acid (C16:0)</t>
  </si>
  <si>
    <t>Palmitoleic acid (C16:1)</t>
  </si>
  <si>
    <t>Stearic acid (C18:0)</t>
  </si>
  <si>
    <t>Oleic acid (C18:1)</t>
  </si>
  <si>
    <t>Linoleic acid (C18:2, Ω-6)</t>
  </si>
  <si>
    <t>ɑ-linolenic acid (C18:3, Ω-3)</t>
  </si>
  <si>
    <t>SFA</t>
  </si>
  <si>
    <t>PUFA</t>
  </si>
  <si>
    <t>MUFA</t>
  </si>
  <si>
    <t>CENIZAS</t>
  </si>
  <si>
    <t>PROTEÍNA</t>
  </si>
  <si>
    <t>% Proteína</t>
  </si>
  <si>
    <t>GRASA</t>
  </si>
  <si>
    <t>HUMEDAD</t>
  </si>
  <si>
    <t>% Cenizas</t>
  </si>
  <si>
    <t>Aw</t>
  </si>
  <si>
    <t>Control (g)</t>
  </si>
  <si>
    <t>L*</t>
  </si>
  <si>
    <t>a*</t>
  </si>
  <si>
    <t>b*</t>
  </si>
  <si>
    <t>C*</t>
  </si>
  <si>
    <t>h</t>
  </si>
  <si>
    <t>Cítrico</t>
  </si>
  <si>
    <t>Láctico</t>
  </si>
  <si>
    <t>Fructose</t>
  </si>
  <si>
    <t>Lactosa</t>
  </si>
  <si>
    <t>Muestra en general</t>
  </si>
  <si>
    <t>Granulosidad</t>
  </si>
  <si>
    <t>Fracturabilidad</t>
  </si>
  <si>
    <t>Firmeza</t>
  </si>
  <si>
    <t>Salado</t>
  </si>
  <si>
    <t>Dulzor</t>
  </si>
  <si>
    <t>Sabor</t>
  </si>
  <si>
    <t>Color</t>
  </si>
  <si>
    <t>Aroma</t>
  </si>
  <si>
    <t>Ocasionalmente</t>
  </si>
  <si>
    <t>18-25</t>
  </si>
  <si>
    <t>Femenino</t>
  </si>
  <si>
    <t>2-3 veces por semana</t>
  </si>
  <si>
    <t>41-50</t>
  </si>
  <si>
    <t>Masculino</t>
  </si>
  <si>
    <t>1 vez por semana</t>
  </si>
  <si>
    <t>26-30</t>
  </si>
  <si>
    <t>1 vez al día</t>
  </si>
  <si>
    <t>31-35</t>
  </si>
  <si>
    <t>51-60</t>
  </si>
  <si>
    <t>36-40</t>
  </si>
  <si>
    <t>Frecuencia consumo</t>
  </si>
  <si>
    <t>60% mujeres y 40% hombres</t>
  </si>
  <si>
    <t>18-60</t>
  </si>
  <si>
    <t>Rango de edad</t>
  </si>
  <si>
    <t>%</t>
  </si>
  <si>
    <t>Numero</t>
  </si>
  <si>
    <t>Género</t>
  </si>
  <si>
    <t>Total</t>
  </si>
  <si>
    <t>18-26</t>
  </si>
  <si>
    <t>La que menos</t>
  </si>
  <si>
    <t>61-70</t>
  </si>
  <si>
    <t xml:space="preserve">Frecuencia de consumo </t>
  </si>
  <si>
    <t>La que mas</t>
  </si>
  <si>
    <t>Rango de edad [Años]</t>
  </si>
  <si>
    <t xml:space="preserve"> [Género]</t>
  </si>
  <si>
    <t>La que menos gusta</t>
  </si>
  <si>
    <t>La que mas gusta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</si>
</sst>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8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scheme val="minor"/>
    </font>
    <font>
      <b/>
      <sz val="16"/>
      <color theme="1"/>
      <name val="Aptos Narrow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8AD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9" fontId="0" fillId="0" borderId="0" xfId="0" applyNumberFormat="1" applyAlignment="1">
      <alignment horizontal="center"/>
    </xf>
    <xf numFmtId="0" fontId="0" fillId="2" borderId="0" xfId="0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9" fontId="0" fillId="2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1" fontId="0" fillId="0" borderId="0" xfId="0" applyNumberFormat="1" applyAlignment="1">
      <alignment horizontal="center"/>
    </xf>
    <xf numFmtId="2" fontId="0" fillId="4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3" xfId="0" applyBorder="1" applyAlignment="1">
      <alignment horizontal="center" vertical="center"/>
    </xf>
    <xf numFmtId="2" fontId="0" fillId="0" borderId="0" xfId="0" applyNumberFormat="1"/>
    <xf numFmtId="165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64" fontId="0" fillId="0" borderId="3" xfId="0" applyNumberFormat="1" applyBorder="1" applyAlignment="1">
      <alignment horizontal="center"/>
    </xf>
    <xf numFmtId="0" fontId="4" fillId="0" borderId="0" xfId="0" applyFont="1" applyAlignment="1">
      <alignment horizontal="center"/>
    </xf>
    <xf numFmtId="0" fontId="5" fillId="5" borderId="0" xfId="0" applyFont="1" applyFill="1"/>
    <xf numFmtId="0" fontId="5" fillId="0" borderId="0" xfId="0" applyFont="1"/>
    <xf numFmtId="0" fontId="5" fillId="6" borderId="0" xfId="0" applyFont="1" applyFill="1"/>
    <xf numFmtId="0" fontId="5" fillId="7" borderId="0" xfId="0" applyFont="1" applyFill="1"/>
    <xf numFmtId="0" fontId="5" fillId="2" borderId="0" xfId="0" applyFont="1" applyFill="1"/>
    <xf numFmtId="0" fontId="5" fillId="8" borderId="0" xfId="0" applyFont="1" applyFill="1"/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9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/>
    <xf numFmtId="0" fontId="3" fillId="7" borderId="0" xfId="0" applyFont="1" applyFill="1"/>
    <xf numFmtId="0" fontId="6" fillId="9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5" fillId="8" borderId="0" xfId="0" applyFont="1" applyFill="1" applyAlignment="1">
      <alignment horizontal="center"/>
    </xf>
    <xf numFmtId="0" fontId="0" fillId="12" borderId="0" xfId="0" applyFill="1" applyAlignment="1">
      <alignment horizontal="center"/>
    </xf>
    <xf numFmtId="0" fontId="5" fillId="5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635000</xdr:colOff>
      <xdr:row>1</xdr:row>
      <xdr:rowOff>127000</xdr:rowOff>
    </xdr:from>
    <xdr:to>
      <xdr:col>13</xdr:col>
      <xdr:colOff>101600</xdr:colOff>
      <xdr:row>5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F934C2C-BEA7-731C-663F-909E9CAE4A3B}"/>
            </a:ext>
          </a:extLst>
        </xdr:cNvPr>
        <xdr:cNvSpPr txBox="1"/>
      </xdr:nvSpPr>
      <xdr:spPr>
        <a:xfrm>
          <a:off x="5829300" y="330200"/>
          <a:ext cx="5245100" cy="76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_tradnl" sz="1100"/>
        </a:p>
        <a:p>
          <a:r>
            <a:rPr lang="es-ES_tradnl" sz="1100"/>
            <a:t>Rendimiento</a:t>
          </a:r>
          <a:r>
            <a:rPr lang="es-ES_tradnl" sz="1100" baseline="0"/>
            <a:t> (%) = (queso obtenido (kg) / leche utilizada (L)) x 100</a:t>
          </a:r>
          <a:endParaRPr lang="es-ES_trad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50800</xdr:colOff>
      <xdr:row>2</xdr:row>
      <xdr:rowOff>12700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321A1D-9702-538E-A84F-9F7626325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twoCellAnchor>
  <xdr:oneCellAnchor>
    <xdr:from>
      <xdr:col>2</xdr:col>
      <xdr:colOff>0</xdr:colOff>
      <xdr:row>3</xdr:row>
      <xdr:rowOff>0</xdr:rowOff>
    </xdr:from>
    <xdr:ext cx="50800" cy="12700"/>
    <xdr:pic>
      <xdr:nvPicPr>
        <xdr:cNvPr id="4" name="Imagen 3">
          <a:extLst>
            <a:ext uri="{FF2B5EF4-FFF2-40B4-BE49-F238E27FC236}">
              <a16:creationId xmlns:a16="http://schemas.microsoft.com/office/drawing/2014/main" id="{4A58C2D5-B921-9346-943D-E1BAD7B31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</xdr:row>
      <xdr:rowOff>0</xdr:rowOff>
    </xdr:from>
    <xdr:ext cx="50800" cy="12700"/>
    <xdr:pic>
      <xdr:nvPicPr>
        <xdr:cNvPr id="5" name="Imagen 4">
          <a:extLst>
            <a:ext uri="{FF2B5EF4-FFF2-40B4-BE49-F238E27FC236}">
              <a16:creationId xmlns:a16="http://schemas.microsoft.com/office/drawing/2014/main" id="{54ECF37C-7B4D-EA4F-96E1-AE301D941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</xdr:row>
      <xdr:rowOff>0</xdr:rowOff>
    </xdr:from>
    <xdr:ext cx="50800" cy="12700"/>
    <xdr:pic>
      <xdr:nvPicPr>
        <xdr:cNvPr id="6" name="Imagen 5">
          <a:extLst>
            <a:ext uri="{FF2B5EF4-FFF2-40B4-BE49-F238E27FC236}">
              <a16:creationId xmlns:a16="http://schemas.microsoft.com/office/drawing/2014/main" id="{F9797416-CBE0-7842-BF1D-92954ABE0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</xdr:row>
      <xdr:rowOff>0</xdr:rowOff>
    </xdr:from>
    <xdr:ext cx="50800" cy="12700"/>
    <xdr:pic>
      <xdr:nvPicPr>
        <xdr:cNvPr id="7" name="Imagen 6">
          <a:extLst>
            <a:ext uri="{FF2B5EF4-FFF2-40B4-BE49-F238E27FC236}">
              <a16:creationId xmlns:a16="http://schemas.microsoft.com/office/drawing/2014/main" id="{AC79EC1D-69A8-CE47-93D5-86CDEBD7F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</xdr:row>
      <xdr:rowOff>0</xdr:rowOff>
    </xdr:from>
    <xdr:ext cx="50800" cy="12700"/>
    <xdr:pic>
      <xdr:nvPicPr>
        <xdr:cNvPr id="8" name="Imagen 7">
          <a:extLst>
            <a:ext uri="{FF2B5EF4-FFF2-40B4-BE49-F238E27FC236}">
              <a16:creationId xmlns:a16="http://schemas.microsoft.com/office/drawing/2014/main" id="{79B24315-6FD6-594A-87F5-8AA4A1FC4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</xdr:row>
      <xdr:rowOff>0</xdr:rowOff>
    </xdr:from>
    <xdr:ext cx="50800" cy="12700"/>
    <xdr:pic>
      <xdr:nvPicPr>
        <xdr:cNvPr id="9" name="Imagen 8">
          <a:extLst>
            <a:ext uri="{FF2B5EF4-FFF2-40B4-BE49-F238E27FC236}">
              <a16:creationId xmlns:a16="http://schemas.microsoft.com/office/drawing/2014/main" id="{5CE5BD62-143D-E742-9661-71B05C21B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9</xdr:row>
      <xdr:rowOff>0</xdr:rowOff>
    </xdr:from>
    <xdr:ext cx="50800" cy="12700"/>
    <xdr:pic>
      <xdr:nvPicPr>
        <xdr:cNvPr id="10" name="Imagen 9">
          <a:extLst>
            <a:ext uri="{FF2B5EF4-FFF2-40B4-BE49-F238E27FC236}">
              <a16:creationId xmlns:a16="http://schemas.microsoft.com/office/drawing/2014/main" id="{DCF3EA0F-9D8B-1B4F-8DB0-B58D9F504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</xdr:row>
      <xdr:rowOff>0</xdr:rowOff>
    </xdr:from>
    <xdr:ext cx="50800" cy="12700"/>
    <xdr:pic>
      <xdr:nvPicPr>
        <xdr:cNvPr id="11" name="Imagen 10">
          <a:extLst>
            <a:ext uri="{FF2B5EF4-FFF2-40B4-BE49-F238E27FC236}">
              <a16:creationId xmlns:a16="http://schemas.microsoft.com/office/drawing/2014/main" id="{46BA438E-8A38-CF4D-8578-5C1BA8734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</xdr:row>
      <xdr:rowOff>0</xdr:rowOff>
    </xdr:from>
    <xdr:ext cx="50800" cy="12700"/>
    <xdr:pic>
      <xdr:nvPicPr>
        <xdr:cNvPr id="12" name="Imagen 11">
          <a:extLst>
            <a:ext uri="{FF2B5EF4-FFF2-40B4-BE49-F238E27FC236}">
              <a16:creationId xmlns:a16="http://schemas.microsoft.com/office/drawing/2014/main" id="{CA62CEBE-C4E1-7B49-8A41-931F43BC4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12</xdr:row>
      <xdr:rowOff>0</xdr:rowOff>
    </xdr:from>
    <xdr:ext cx="50800" cy="12700"/>
    <xdr:pic>
      <xdr:nvPicPr>
        <xdr:cNvPr id="13" name="Imagen 12">
          <a:extLst>
            <a:ext uri="{FF2B5EF4-FFF2-40B4-BE49-F238E27FC236}">
              <a16:creationId xmlns:a16="http://schemas.microsoft.com/office/drawing/2014/main" id="{BED93787-75F9-4F4F-B9E7-D5C248FAD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13</xdr:row>
      <xdr:rowOff>0</xdr:rowOff>
    </xdr:from>
    <xdr:ext cx="50800" cy="12700"/>
    <xdr:pic>
      <xdr:nvPicPr>
        <xdr:cNvPr id="14" name="Imagen 13">
          <a:extLst>
            <a:ext uri="{FF2B5EF4-FFF2-40B4-BE49-F238E27FC236}">
              <a16:creationId xmlns:a16="http://schemas.microsoft.com/office/drawing/2014/main" id="{E47153CD-CC65-7E4B-A60F-B75B8CFAE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oneCellAnchor>
  <xdr:twoCellAnchor editAs="oneCell">
    <xdr:from>
      <xdr:col>2</xdr:col>
      <xdr:colOff>0</xdr:colOff>
      <xdr:row>2</xdr:row>
      <xdr:rowOff>0</xdr:rowOff>
    </xdr:from>
    <xdr:to>
      <xdr:col>2</xdr:col>
      <xdr:colOff>50800</xdr:colOff>
      <xdr:row>2</xdr:row>
      <xdr:rowOff>12700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40C2D790-83E0-41A1-18D4-303559495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1000" y="40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2</xdr:col>
      <xdr:colOff>150000</xdr:colOff>
      <xdr:row>2</xdr:row>
      <xdr:rowOff>150000</xdr:rowOff>
    </xdr:from>
    <xdr:to>
      <xdr:col>2</xdr:col>
      <xdr:colOff>200800</xdr:colOff>
      <xdr:row>2</xdr:row>
      <xdr:rowOff>162700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4237D28C-621E-B396-C5CF-C2A1C8854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01000" y="55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2</xdr:col>
      <xdr:colOff>300000</xdr:colOff>
      <xdr:row>3</xdr:row>
      <xdr:rowOff>96800</xdr:rowOff>
    </xdr:from>
    <xdr:to>
      <xdr:col>2</xdr:col>
      <xdr:colOff>350800</xdr:colOff>
      <xdr:row>3</xdr:row>
      <xdr:rowOff>109500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276ABBF0-5FC9-5FCA-A25F-E1D155765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51000" y="70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2</xdr:col>
      <xdr:colOff>450000</xdr:colOff>
      <xdr:row>4</xdr:row>
      <xdr:rowOff>43600</xdr:rowOff>
    </xdr:from>
    <xdr:to>
      <xdr:col>2</xdr:col>
      <xdr:colOff>500800</xdr:colOff>
      <xdr:row>4</xdr:row>
      <xdr:rowOff>56300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A9493FA2-ACCA-7A16-ADAD-8B8DE1303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01000" y="85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2</xdr:col>
      <xdr:colOff>600000</xdr:colOff>
      <xdr:row>4</xdr:row>
      <xdr:rowOff>193600</xdr:rowOff>
    </xdr:from>
    <xdr:to>
      <xdr:col>2</xdr:col>
      <xdr:colOff>650800</xdr:colOff>
      <xdr:row>5</xdr:row>
      <xdr:rowOff>3100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B6501738-B8EC-47A2-45DA-55F0CE010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51000" y="100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2</xdr:col>
      <xdr:colOff>750000</xdr:colOff>
      <xdr:row>5</xdr:row>
      <xdr:rowOff>140400</xdr:rowOff>
    </xdr:from>
    <xdr:to>
      <xdr:col>2</xdr:col>
      <xdr:colOff>800800</xdr:colOff>
      <xdr:row>5</xdr:row>
      <xdr:rowOff>153100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65A7EA29-67F4-280F-7B5B-920F5E10B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01000" y="115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3</xdr:col>
      <xdr:colOff>74500</xdr:colOff>
      <xdr:row>6</xdr:row>
      <xdr:rowOff>87200</xdr:rowOff>
    </xdr:from>
    <xdr:to>
      <xdr:col>3</xdr:col>
      <xdr:colOff>125300</xdr:colOff>
      <xdr:row>6</xdr:row>
      <xdr:rowOff>99900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DB5DE897-03E1-F2D8-5584-8DCDBEC9D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51000" y="130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3</xdr:col>
      <xdr:colOff>224500</xdr:colOff>
      <xdr:row>7</xdr:row>
      <xdr:rowOff>34000</xdr:rowOff>
    </xdr:from>
    <xdr:to>
      <xdr:col>3</xdr:col>
      <xdr:colOff>275300</xdr:colOff>
      <xdr:row>7</xdr:row>
      <xdr:rowOff>46700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A1E98FC3-4364-4373-B09A-BA2FA12B6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01000" y="145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3</xdr:col>
      <xdr:colOff>374500</xdr:colOff>
      <xdr:row>7</xdr:row>
      <xdr:rowOff>184000</xdr:rowOff>
    </xdr:from>
    <xdr:to>
      <xdr:col>3</xdr:col>
      <xdr:colOff>425300</xdr:colOff>
      <xdr:row>7</xdr:row>
      <xdr:rowOff>196700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A556A203-00BB-B227-9A36-C673B22FC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1000" y="160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3</xdr:col>
      <xdr:colOff>524500</xdr:colOff>
      <xdr:row>8</xdr:row>
      <xdr:rowOff>130800</xdr:rowOff>
    </xdr:from>
    <xdr:to>
      <xdr:col>3</xdr:col>
      <xdr:colOff>575300</xdr:colOff>
      <xdr:row>8</xdr:row>
      <xdr:rowOff>143500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9CE92387-9417-AD6E-6B50-0073F26F8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01000" y="1756400"/>
          <a:ext cx="50800" cy="12700"/>
        </a:xfrm>
        <a:prstGeom prst="rect">
          <a:avLst/>
        </a:prstGeom>
      </xdr:spPr>
    </xdr:pic>
    <xdr:clientData/>
  </xdr:twoCellAnchor>
  <xdr:twoCellAnchor editAs="oneCell">
    <xdr:from>
      <xdr:col>3</xdr:col>
      <xdr:colOff>674500</xdr:colOff>
      <xdr:row>9</xdr:row>
      <xdr:rowOff>77600</xdr:rowOff>
    </xdr:from>
    <xdr:to>
      <xdr:col>3</xdr:col>
      <xdr:colOff>725300</xdr:colOff>
      <xdr:row>9</xdr:row>
      <xdr:rowOff>90300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6D07AC87-7462-0ACC-74D6-9B24DB238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51000" y="1906400"/>
          <a:ext cx="50800" cy="127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AA1A-E3B0-6941-A53E-7EDB3A2AA047}">
  <dimension ref="A2:H38"/>
  <sheetViews>
    <sheetView zoomScale="110" zoomScaleNormal="110" workbookViewId="0">
      <selection activeCell="A15" sqref="A15"/>
    </sheetView>
  </sheetViews>
  <sheetFormatPr baseColWidth="10" defaultRowHeight="16" x14ac:dyDescent="0.2"/>
  <cols>
    <col min="2" max="2" width="17.83203125" customWidth="1"/>
    <col min="3" max="3" width="15.6640625" customWidth="1"/>
    <col min="4" max="4" width="22" customWidth="1"/>
    <col min="5" max="5" width="25" customWidth="1"/>
    <col min="6" max="6" width="14.33203125" customWidth="1"/>
  </cols>
  <sheetData>
    <row r="2" spans="1:8" x14ac:dyDescent="0.2">
      <c r="A2" s="25" t="s">
        <v>65</v>
      </c>
      <c r="D2" s="25" t="s">
        <v>69</v>
      </c>
    </row>
    <row r="3" spans="1:8" x14ac:dyDescent="0.2">
      <c r="A3" s="1"/>
      <c r="B3" s="1" t="s">
        <v>70</v>
      </c>
      <c r="C3" s="1"/>
      <c r="E3" s="1" t="s">
        <v>20</v>
      </c>
      <c r="G3" s="1"/>
      <c r="H3" s="1"/>
    </row>
    <row r="4" spans="1:8" x14ac:dyDescent="0.2">
      <c r="A4" s="1" t="s">
        <v>1</v>
      </c>
      <c r="B4" s="15">
        <v>2.39</v>
      </c>
      <c r="C4" s="1"/>
      <c r="D4" s="1" t="s">
        <v>1</v>
      </c>
      <c r="E4" s="15">
        <v>59.964021587047768</v>
      </c>
      <c r="G4" s="26"/>
      <c r="H4" s="26"/>
    </row>
    <row r="5" spans="1:8" x14ac:dyDescent="0.2">
      <c r="A5" s="1" t="s">
        <v>1</v>
      </c>
      <c r="B5" s="15">
        <v>2.2999999999999998</v>
      </c>
      <c r="C5" s="1"/>
      <c r="D5" s="1" t="s">
        <v>1</v>
      </c>
      <c r="E5" s="15">
        <v>59.744153507895284</v>
      </c>
      <c r="G5" s="27"/>
      <c r="H5" s="26"/>
    </row>
    <row r="6" spans="1:8" x14ac:dyDescent="0.2">
      <c r="A6" s="1" t="s">
        <v>1</v>
      </c>
      <c r="B6" s="15">
        <v>2.29</v>
      </c>
      <c r="C6" s="1"/>
      <c r="D6" s="1" t="s">
        <v>1</v>
      </c>
      <c r="E6" s="15">
        <v>60.983409954027543</v>
      </c>
      <c r="G6" s="27"/>
      <c r="H6" s="26"/>
    </row>
    <row r="7" spans="1:8" x14ac:dyDescent="0.2">
      <c r="A7" s="6">
        <v>0.04</v>
      </c>
      <c r="B7" s="15">
        <v>2.09</v>
      </c>
      <c r="C7" s="1"/>
      <c r="D7" s="6">
        <v>0.04</v>
      </c>
      <c r="E7" s="15">
        <v>63.489208633093455</v>
      </c>
      <c r="G7" s="26"/>
      <c r="H7" s="26"/>
    </row>
    <row r="8" spans="1:8" x14ac:dyDescent="0.2">
      <c r="A8" s="6">
        <v>0.04</v>
      </c>
      <c r="B8" s="15">
        <v>2.29</v>
      </c>
      <c r="C8" s="1"/>
      <c r="D8" s="6">
        <v>0.04</v>
      </c>
      <c r="E8" s="15">
        <v>63.099041533546263</v>
      </c>
      <c r="G8" s="27"/>
      <c r="H8" s="26"/>
    </row>
    <row r="9" spans="1:8" x14ac:dyDescent="0.2">
      <c r="A9" s="6">
        <v>0.04</v>
      </c>
      <c r="B9" s="15">
        <v>2.19</v>
      </c>
      <c r="C9" s="1"/>
      <c r="D9" s="6">
        <v>0.04</v>
      </c>
      <c r="E9" s="15">
        <v>62.631266098672512</v>
      </c>
      <c r="G9" s="27"/>
      <c r="H9" s="26"/>
    </row>
    <row r="10" spans="1:8" x14ac:dyDescent="0.2">
      <c r="A10" s="6">
        <v>0.08</v>
      </c>
      <c r="B10" s="15">
        <v>2.09</v>
      </c>
      <c r="C10" s="1"/>
      <c r="D10" s="6">
        <v>0.08</v>
      </c>
      <c r="E10" s="15">
        <v>63.186301879769204</v>
      </c>
      <c r="G10" s="26"/>
      <c r="H10" s="26"/>
    </row>
    <row r="11" spans="1:8" x14ac:dyDescent="0.2">
      <c r="A11" s="6">
        <v>0.08</v>
      </c>
      <c r="B11" s="15">
        <v>2.2999999999999998</v>
      </c>
      <c r="C11" s="1"/>
      <c r="D11" s="6">
        <v>0.08</v>
      </c>
      <c r="E11" s="15">
        <v>62.263148574464289</v>
      </c>
      <c r="G11" s="27"/>
      <c r="H11" s="26"/>
    </row>
    <row r="12" spans="1:8" x14ac:dyDescent="0.2">
      <c r="A12" s="6">
        <v>0.08</v>
      </c>
      <c r="B12" s="15">
        <v>2</v>
      </c>
      <c r="C12" s="1"/>
      <c r="D12" s="6">
        <v>0.08</v>
      </c>
      <c r="E12" s="15">
        <v>63.383931877082553</v>
      </c>
      <c r="G12" s="27"/>
      <c r="H12" s="26"/>
    </row>
    <row r="14" spans="1:8" x14ac:dyDescent="0.2">
      <c r="A14" s="1"/>
      <c r="D14" s="1"/>
    </row>
    <row r="15" spans="1:8" x14ac:dyDescent="0.2">
      <c r="A15" s="25" t="s">
        <v>66</v>
      </c>
      <c r="D15" s="25" t="s">
        <v>68</v>
      </c>
    </row>
    <row r="16" spans="1:8" x14ac:dyDescent="0.2">
      <c r="B16" s="1" t="s">
        <v>67</v>
      </c>
      <c r="E16" s="1" t="s">
        <v>0</v>
      </c>
    </row>
    <row r="17" spans="1:8" x14ac:dyDescent="0.2">
      <c r="A17" s="1" t="s">
        <v>1</v>
      </c>
      <c r="B17" s="24">
        <v>13.39</v>
      </c>
      <c r="D17" s="1" t="s">
        <v>1</v>
      </c>
      <c r="E17" s="1">
        <v>21.23</v>
      </c>
    </row>
    <row r="18" spans="1:8" x14ac:dyDescent="0.2">
      <c r="A18" s="1" t="s">
        <v>1</v>
      </c>
      <c r="B18" s="24">
        <v>13.7</v>
      </c>
      <c r="D18" s="1" t="s">
        <v>1</v>
      </c>
      <c r="E18" s="1">
        <v>24.19</v>
      </c>
    </row>
    <row r="19" spans="1:8" x14ac:dyDescent="0.2">
      <c r="A19" s="1" t="s">
        <v>1</v>
      </c>
      <c r="B19" s="24">
        <v>13.48</v>
      </c>
      <c r="D19" s="1" t="s">
        <v>1</v>
      </c>
      <c r="E19" s="1">
        <v>23.18</v>
      </c>
    </row>
    <row r="20" spans="1:8" x14ac:dyDescent="0.2">
      <c r="A20" s="6">
        <v>0.04</v>
      </c>
      <c r="B20" s="24">
        <v>12.71</v>
      </c>
      <c r="D20" s="6">
        <v>0.04</v>
      </c>
      <c r="E20" s="1">
        <v>21.69</v>
      </c>
    </row>
    <row r="21" spans="1:8" x14ac:dyDescent="0.2">
      <c r="A21" s="6">
        <v>0.04</v>
      </c>
      <c r="B21" s="24">
        <v>12.23</v>
      </c>
      <c r="D21" s="6">
        <v>0.04</v>
      </c>
      <c r="E21" s="1">
        <v>22.35</v>
      </c>
    </row>
    <row r="22" spans="1:8" x14ac:dyDescent="0.2">
      <c r="A22" s="6">
        <v>0.04</v>
      </c>
      <c r="B22" s="24">
        <v>12.33</v>
      </c>
      <c r="D22" s="6">
        <v>0.04</v>
      </c>
      <c r="E22" s="1">
        <v>22.83</v>
      </c>
    </row>
    <row r="23" spans="1:8" x14ac:dyDescent="0.2">
      <c r="A23" s="6">
        <v>0.08</v>
      </c>
      <c r="B23" s="24">
        <v>12.35</v>
      </c>
      <c r="D23" s="6">
        <v>0.08</v>
      </c>
      <c r="E23" s="1">
        <v>22.31</v>
      </c>
    </row>
    <row r="24" spans="1:8" x14ac:dyDescent="0.2">
      <c r="A24" s="6">
        <v>0.08</v>
      </c>
      <c r="B24" s="24">
        <v>12.47</v>
      </c>
      <c r="D24" s="6">
        <v>0.08</v>
      </c>
      <c r="E24" s="1">
        <v>22.91</v>
      </c>
    </row>
    <row r="25" spans="1:8" x14ac:dyDescent="0.2">
      <c r="A25" s="6">
        <v>0.08</v>
      </c>
      <c r="B25" s="24">
        <v>13.12</v>
      </c>
      <c r="D25" s="6">
        <v>0.08</v>
      </c>
      <c r="E25" s="1">
        <v>21.48</v>
      </c>
    </row>
    <row r="29" spans="1:8" x14ac:dyDescent="0.2">
      <c r="B29" s="1"/>
      <c r="C29" s="1"/>
      <c r="D29" s="1"/>
      <c r="E29" s="1"/>
      <c r="F29" s="1"/>
      <c r="G29" s="1"/>
      <c r="H29" s="1"/>
    </row>
    <row r="30" spans="1:8" x14ac:dyDescent="0.2">
      <c r="A30" s="1"/>
      <c r="B30" s="1"/>
      <c r="C30" s="1"/>
      <c r="D30" s="1"/>
      <c r="E30" s="1"/>
      <c r="F30" s="2"/>
      <c r="G30" s="26"/>
      <c r="H30" s="26"/>
    </row>
    <row r="31" spans="1:8" x14ac:dyDescent="0.2">
      <c r="A31" s="1"/>
      <c r="B31" s="1"/>
      <c r="C31" s="1"/>
      <c r="D31" s="1"/>
      <c r="E31" s="1"/>
      <c r="F31" s="2"/>
      <c r="G31" s="27"/>
      <c r="H31" s="26"/>
    </row>
    <row r="32" spans="1:8" x14ac:dyDescent="0.2">
      <c r="A32" s="1"/>
      <c r="B32" s="1"/>
      <c r="C32" s="1"/>
      <c r="D32" s="1"/>
      <c r="E32" s="1"/>
      <c r="F32" s="2"/>
      <c r="G32" s="27"/>
      <c r="H32" s="26"/>
    </row>
    <row r="33" spans="1:8" x14ac:dyDescent="0.2">
      <c r="A33" s="6"/>
      <c r="B33" s="1"/>
      <c r="C33" s="1"/>
      <c r="D33" s="1"/>
      <c r="E33" s="1"/>
      <c r="F33" s="2"/>
      <c r="G33" s="26"/>
      <c r="H33" s="26"/>
    </row>
    <row r="34" spans="1:8" x14ac:dyDescent="0.2">
      <c r="A34" s="6"/>
      <c r="B34" s="1"/>
      <c r="C34" s="1"/>
      <c r="D34" s="1"/>
      <c r="E34" s="1"/>
      <c r="F34" s="2"/>
      <c r="G34" s="27"/>
      <c r="H34" s="26"/>
    </row>
    <row r="35" spans="1:8" x14ac:dyDescent="0.2">
      <c r="A35" s="6"/>
      <c r="B35" s="1"/>
      <c r="C35" s="1"/>
      <c r="D35" s="1"/>
      <c r="E35" s="1"/>
      <c r="F35" s="2"/>
      <c r="G35" s="27"/>
      <c r="H35" s="26"/>
    </row>
    <row r="36" spans="1:8" x14ac:dyDescent="0.2">
      <c r="A36" s="6"/>
      <c r="B36" s="1"/>
      <c r="C36" s="1"/>
      <c r="D36" s="1"/>
      <c r="E36" s="1"/>
      <c r="F36" s="2"/>
      <c r="G36" s="26"/>
      <c r="H36" s="26"/>
    </row>
    <row r="37" spans="1:8" x14ac:dyDescent="0.2">
      <c r="A37" s="6"/>
      <c r="B37" s="1"/>
      <c r="C37" s="1"/>
      <c r="D37" s="1"/>
      <c r="E37" s="1"/>
      <c r="F37" s="2"/>
      <c r="G37" s="27"/>
      <c r="H37" s="26"/>
    </row>
    <row r="38" spans="1:8" x14ac:dyDescent="0.2">
      <c r="A38" s="6"/>
      <c r="B38" s="1"/>
      <c r="C38" s="1"/>
      <c r="D38" s="1"/>
      <c r="E38" s="1"/>
      <c r="F38" s="2"/>
      <c r="G38" s="27"/>
      <c r="H38" s="26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62683-3148-C74C-8294-3E4C6C7E6DB7}">
  <sheetPr>
    <tabColor rgb="FFFF8AD8"/>
  </sheetPr>
  <dimension ref="B2:K152"/>
  <sheetViews>
    <sheetView workbookViewId="0">
      <selection activeCell="M109" sqref="M109"/>
    </sheetView>
  </sheetViews>
  <sheetFormatPr baseColWidth="10" defaultRowHeight="16" x14ac:dyDescent="0.2"/>
  <cols>
    <col min="9" max="9" width="14.33203125" customWidth="1"/>
    <col min="10" max="10" width="13.1640625" customWidth="1"/>
    <col min="11" max="11" width="17.1640625" customWidth="1"/>
  </cols>
  <sheetData>
    <row r="2" spans="2:11" x14ac:dyDescent="0.2">
      <c r="B2" s="29" t="s">
        <v>32</v>
      </c>
      <c r="C2" s="1" t="s">
        <v>90</v>
      </c>
      <c r="D2" s="1" t="s">
        <v>89</v>
      </c>
      <c r="E2" s="1" t="s">
        <v>88</v>
      </c>
      <c r="F2" s="1" t="s">
        <v>87</v>
      </c>
      <c r="G2" s="1" t="s">
        <v>86</v>
      </c>
      <c r="H2" s="1" t="s">
        <v>85</v>
      </c>
      <c r="I2" s="1" t="s">
        <v>84</v>
      </c>
      <c r="J2" s="1" t="s">
        <v>83</v>
      </c>
      <c r="K2" s="1" t="s">
        <v>82</v>
      </c>
    </row>
    <row r="3" spans="2:11" x14ac:dyDescent="0.2">
      <c r="B3" s="1">
        <v>820</v>
      </c>
      <c r="C3" s="1">
        <v>6</v>
      </c>
      <c r="D3" s="1">
        <v>8</v>
      </c>
      <c r="E3" s="1">
        <v>4</v>
      </c>
      <c r="F3" s="1">
        <v>4</v>
      </c>
      <c r="G3" s="1">
        <v>4</v>
      </c>
      <c r="H3" s="1">
        <v>7</v>
      </c>
      <c r="I3" s="1">
        <v>5</v>
      </c>
      <c r="J3" s="1">
        <v>6</v>
      </c>
      <c r="K3" s="1">
        <v>5</v>
      </c>
    </row>
    <row r="4" spans="2:11" x14ac:dyDescent="0.2">
      <c r="B4" s="1">
        <v>820</v>
      </c>
      <c r="C4" s="1">
        <v>4</v>
      </c>
      <c r="D4" s="1">
        <v>9</v>
      </c>
      <c r="E4" s="1">
        <v>7</v>
      </c>
      <c r="F4" s="1">
        <v>4</v>
      </c>
      <c r="G4" s="1">
        <v>4</v>
      </c>
      <c r="H4" s="1">
        <v>9</v>
      </c>
      <c r="I4" s="1">
        <v>9</v>
      </c>
      <c r="J4" s="1">
        <v>9</v>
      </c>
      <c r="K4" s="1">
        <v>6</v>
      </c>
    </row>
    <row r="5" spans="2:11" x14ac:dyDescent="0.2">
      <c r="B5" s="1">
        <v>820</v>
      </c>
      <c r="C5" s="1">
        <v>8</v>
      </c>
      <c r="D5" s="1">
        <v>8</v>
      </c>
      <c r="E5" s="1">
        <v>7</v>
      </c>
      <c r="F5" s="1">
        <v>7</v>
      </c>
      <c r="G5" s="1">
        <v>7</v>
      </c>
      <c r="H5" s="1">
        <v>8</v>
      </c>
      <c r="I5" s="1">
        <v>8</v>
      </c>
      <c r="J5" s="1">
        <v>7</v>
      </c>
      <c r="K5" s="1">
        <v>8</v>
      </c>
    </row>
    <row r="6" spans="2:11" x14ac:dyDescent="0.2">
      <c r="B6" s="1">
        <v>820</v>
      </c>
      <c r="C6" s="1">
        <v>7</v>
      </c>
      <c r="D6" s="1">
        <v>8</v>
      </c>
      <c r="E6" s="1">
        <v>6</v>
      </c>
      <c r="F6" s="1">
        <v>6</v>
      </c>
      <c r="G6" s="1">
        <v>9</v>
      </c>
      <c r="H6" s="1">
        <v>8</v>
      </c>
      <c r="I6" s="1">
        <v>8</v>
      </c>
      <c r="J6" s="1">
        <v>8</v>
      </c>
      <c r="K6" s="1">
        <v>7</v>
      </c>
    </row>
    <row r="7" spans="2:11" x14ac:dyDescent="0.2">
      <c r="B7" s="1">
        <v>820</v>
      </c>
      <c r="C7" s="1">
        <v>8</v>
      </c>
      <c r="D7" s="1">
        <v>9</v>
      </c>
      <c r="E7" s="1">
        <v>9</v>
      </c>
      <c r="F7" s="1">
        <v>8</v>
      </c>
      <c r="G7" s="1">
        <v>7</v>
      </c>
      <c r="H7" s="1">
        <v>9</v>
      </c>
      <c r="I7" s="1">
        <v>9</v>
      </c>
      <c r="J7" s="1">
        <v>9</v>
      </c>
      <c r="K7" s="1">
        <v>8</v>
      </c>
    </row>
    <row r="8" spans="2:11" x14ac:dyDescent="0.2">
      <c r="B8" s="1">
        <v>820</v>
      </c>
      <c r="C8" s="1">
        <v>8</v>
      </c>
      <c r="D8" s="1">
        <v>9</v>
      </c>
      <c r="E8" s="1">
        <v>5</v>
      </c>
      <c r="F8" s="1">
        <v>6</v>
      </c>
      <c r="G8" s="1">
        <v>3</v>
      </c>
      <c r="H8" s="1">
        <v>9</v>
      </c>
      <c r="I8" s="1">
        <v>9</v>
      </c>
      <c r="J8" s="1">
        <v>9</v>
      </c>
      <c r="K8" s="1">
        <v>5</v>
      </c>
    </row>
    <row r="9" spans="2:11" x14ac:dyDescent="0.2">
      <c r="B9" s="1">
        <v>820</v>
      </c>
      <c r="C9" s="1">
        <v>7</v>
      </c>
      <c r="D9" s="1">
        <v>9</v>
      </c>
      <c r="E9" s="1">
        <v>5</v>
      </c>
      <c r="F9" s="1">
        <v>7</v>
      </c>
      <c r="G9" s="1">
        <v>5</v>
      </c>
      <c r="H9" s="1">
        <v>6</v>
      </c>
      <c r="I9" s="1">
        <v>5</v>
      </c>
      <c r="J9" s="1">
        <v>7</v>
      </c>
      <c r="K9" s="1">
        <v>7</v>
      </c>
    </row>
    <row r="10" spans="2:11" x14ac:dyDescent="0.2">
      <c r="B10" s="1">
        <v>820</v>
      </c>
      <c r="C10" s="1">
        <v>6</v>
      </c>
      <c r="D10" s="1">
        <v>6</v>
      </c>
      <c r="E10" s="1">
        <v>5</v>
      </c>
      <c r="F10" s="1">
        <v>6</v>
      </c>
      <c r="G10" s="1">
        <v>4</v>
      </c>
      <c r="H10" s="1">
        <v>5</v>
      </c>
      <c r="I10" s="1">
        <v>5</v>
      </c>
      <c r="J10" s="1">
        <v>6</v>
      </c>
      <c r="K10" s="1">
        <v>7</v>
      </c>
    </row>
    <row r="11" spans="2:11" x14ac:dyDescent="0.2">
      <c r="B11" s="1">
        <v>820</v>
      </c>
      <c r="C11" s="1">
        <v>8</v>
      </c>
      <c r="D11" s="1">
        <v>9</v>
      </c>
      <c r="E11" s="1">
        <v>8</v>
      </c>
      <c r="F11" s="1">
        <v>8</v>
      </c>
      <c r="G11" s="1">
        <v>8</v>
      </c>
      <c r="H11" s="1">
        <v>9</v>
      </c>
      <c r="I11" s="1">
        <v>8</v>
      </c>
      <c r="J11" s="1">
        <v>9</v>
      </c>
      <c r="K11" s="1">
        <v>8</v>
      </c>
    </row>
    <row r="12" spans="2:11" x14ac:dyDescent="0.2">
      <c r="B12" s="1">
        <v>820</v>
      </c>
      <c r="C12" s="1">
        <v>7</v>
      </c>
      <c r="D12" s="1">
        <v>9</v>
      </c>
      <c r="E12" s="1">
        <v>7</v>
      </c>
      <c r="F12" s="1">
        <v>9</v>
      </c>
      <c r="G12" s="1">
        <v>6</v>
      </c>
      <c r="H12" s="1">
        <v>8</v>
      </c>
      <c r="I12" s="1">
        <v>5</v>
      </c>
      <c r="J12" s="1">
        <v>9</v>
      </c>
      <c r="K12" s="1">
        <v>8</v>
      </c>
    </row>
    <row r="13" spans="2:11" x14ac:dyDescent="0.2">
      <c r="B13" s="1">
        <v>820</v>
      </c>
      <c r="C13" s="1">
        <v>9</v>
      </c>
      <c r="D13" s="1">
        <v>8</v>
      </c>
      <c r="E13" s="1">
        <v>8</v>
      </c>
      <c r="F13" s="1">
        <v>7</v>
      </c>
      <c r="G13" s="1">
        <v>8</v>
      </c>
      <c r="H13" s="1">
        <v>8</v>
      </c>
      <c r="I13" s="1">
        <v>8</v>
      </c>
      <c r="J13" s="1">
        <v>8</v>
      </c>
      <c r="K13" s="1">
        <v>9</v>
      </c>
    </row>
    <row r="14" spans="2:11" x14ac:dyDescent="0.2">
      <c r="B14" s="1">
        <v>820</v>
      </c>
      <c r="C14" s="1">
        <v>8</v>
      </c>
      <c r="D14" s="1">
        <v>9</v>
      </c>
      <c r="E14" s="1">
        <v>8</v>
      </c>
      <c r="F14" s="1">
        <v>7</v>
      </c>
      <c r="G14" s="1">
        <v>6</v>
      </c>
      <c r="H14" s="1">
        <v>7</v>
      </c>
      <c r="I14" s="1">
        <v>7</v>
      </c>
      <c r="J14" s="1">
        <v>8</v>
      </c>
      <c r="K14" s="1">
        <v>9</v>
      </c>
    </row>
    <row r="15" spans="2:11" x14ac:dyDescent="0.2">
      <c r="B15" s="1">
        <v>820</v>
      </c>
      <c r="C15" s="1">
        <v>7</v>
      </c>
      <c r="D15" s="1">
        <v>7</v>
      </c>
      <c r="E15" s="1">
        <v>6</v>
      </c>
      <c r="F15" s="1">
        <v>5</v>
      </c>
      <c r="G15" s="1">
        <v>7</v>
      </c>
      <c r="H15" s="1">
        <v>7</v>
      </c>
      <c r="I15" s="1">
        <v>6</v>
      </c>
      <c r="J15" s="1">
        <v>6</v>
      </c>
      <c r="K15" s="1">
        <v>7</v>
      </c>
    </row>
    <row r="16" spans="2:11" x14ac:dyDescent="0.2">
      <c r="B16" s="1">
        <v>820</v>
      </c>
      <c r="C16" s="1">
        <v>7</v>
      </c>
      <c r="D16" s="1">
        <v>9</v>
      </c>
      <c r="E16" s="1">
        <v>9</v>
      </c>
      <c r="F16" s="1">
        <v>9</v>
      </c>
      <c r="G16" s="1">
        <v>9</v>
      </c>
      <c r="H16" s="1">
        <v>9</v>
      </c>
      <c r="I16" s="1">
        <v>9</v>
      </c>
      <c r="J16" s="1">
        <v>9</v>
      </c>
      <c r="K16" s="1">
        <v>9</v>
      </c>
    </row>
    <row r="17" spans="2:11" x14ac:dyDescent="0.2">
      <c r="B17" s="1">
        <v>820</v>
      </c>
      <c r="C17" s="1">
        <v>8</v>
      </c>
      <c r="D17" s="1">
        <v>7</v>
      </c>
      <c r="E17" s="1">
        <v>7</v>
      </c>
      <c r="F17" s="1">
        <v>9</v>
      </c>
      <c r="G17" s="1">
        <v>8</v>
      </c>
      <c r="H17" s="1">
        <v>8</v>
      </c>
      <c r="I17" s="1">
        <v>9</v>
      </c>
      <c r="J17" s="1">
        <v>9</v>
      </c>
      <c r="K17" s="1">
        <v>8</v>
      </c>
    </row>
    <row r="18" spans="2:11" x14ac:dyDescent="0.2">
      <c r="B18" s="1">
        <v>820</v>
      </c>
      <c r="C18" s="1">
        <v>5</v>
      </c>
      <c r="D18" s="1">
        <v>8</v>
      </c>
      <c r="E18" s="1">
        <v>7</v>
      </c>
      <c r="F18" s="1">
        <v>7</v>
      </c>
      <c r="G18" s="1">
        <v>7</v>
      </c>
      <c r="H18" s="1">
        <v>7</v>
      </c>
      <c r="I18" s="1">
        <v>7</v>
      </c>
      <c r="J18" s="1">
        <v>8</v>
      </c>
      <c r="K18" s="1">
        <v>7</v>
      </c>
    </row>
    <row r="19" spans="2:11" x14ac:dyDescent="0.2">
      <c r="B19" s="1">
        <v>820</v>
      </c>
      <c r="C19" s="1">
        <v>4</v>
      </c>
      <c r="D19" s="1">
        <v>5</v>
      </c>
      <c r="E19" s="1">
        <v>5</v>
      </c>
      <c r="F19" s="1">
        <v>5</v>
      </c>
      <c r="G19" s="1">
        <v>4</v>
      </c>
      <c r="H19" s="1">
        <v>6</v>
      </c>
      <c r="I19" s="1">
        <v>6</v>
      </c>
      <c r="J19" s="1">
        <v>6</v>
      </c>
      <c r="K19" s="1">
        <v>7</v>
      </c>
    </row>
    <row r="20" spans="2:11" x14ac:dyDescent="0.2">
      <c r="B20" s="1">
        <v>820</v>
      </c>
      <c r="C20" s="1">
        <v>2</v>
      </c>
      <c r="D20" s="1">
        <v>3</v>
      </c>
      <c r="E20" s="1">
        <v>5</v>
      </c>
      <c r="F20" s="1">
        <v>1</v>
      </c>
      <c r="G20" s="1">
        <v>3</v>
      </c>
      <c r="H20" s="1">
        <v>1</v>
      </c>
      <c r="I20" s="1">
        <v>2</v>
      </c>
      <c r="J20" s="1">
        <v>1</v>
      </c>
      <c r="K20" s="1">
        <v>3</v>
      </c>
    </row>
    <row r="21" spans="2:11" x14ac:dyDescent="0.2">
      <c r="B21" s="1">
        <v>820</v>
      </c>
      <c r="C21" s="1">
        <v>7</v>
      </c>
      <c r="D21" s="1">
        <v>9</v>
      </c>
      <c r="E21" s="1">
        <v>7</v>
      </c>
      <c r="F21" s="1">
        <v>4</v>
      </c>
      <c r="G21" s="1">
        <v>4</v>
      </c>
      <c r="H21" s="1">
        <v>8</v>
      </c>
      <c r="I21" s="1">
        <v>8</v>
      </c>
      <c r="J21" s="1">
        <v>8</v>
      </c>
      <c r="K21" s="1">
        <v>6</v>
      </c>
    </row>
    <row r="22" spans="2:11" x14ac:dyDescent="0.2">
      <c r="B22" s="1">
        <v>820</v>
      </c>
      <c r="C22" s="1">
        <v>7</v>
      </c>
      <c r="D22" s="1">
        <v>7</v>
      </c>
      <c r="E22" s="1">
        <v>7</v>
      </c>
      <c r="F22" s="1">
        <v>6</v>
      </c>
      <c r="G22" s="1">
        <v>6</v>
      </c>
      <c r="H22" s="1">
        <v>7</v>
      </c>
      <c r="I22" s="1">
        <v>7</v>
      </c>
      <c r="J22" s="1">
        <v>7</v>
      </c>
      <c r="K22" s="1">
        <v>7</v>
      </c>
    </row>
    <row r="23" spans="2:11" x14ac:dyDescent="0.2">
      <c r="B23" s="1">
        <v>820</v>
      </c>
      <c r="C23" s="1">
        <v>9</v>
      </c>
      <c r="D23" s="1">
        <v>9</v>
      </c>
      <c r="E23" s="1">
        <v>9</v>
      </c>
      <c r="F23" s="1">
        <v>5</v>
      </c>
      <c r="G23" s="1">
        <v>5</v>
      </c>
      <c r="H23" s="1">
        <v>7</v>
      </c>
      <c r="I23" s="1">
        <v>5</v>
      </c>
      <c r="J23" s="1">
        <v>5</v>
      </c>
      <c r="K23" s="1">
        <v>7</v>
      </c>
    </row>
    <row r="24" spans="2:11" x14ac:dyDescent="0.2">
      <c r="B24" s="1">
        <v>820</v>
      </c>
      <c r="C24" s="1">
        <v>7</v>
      </c>
      <c r="D24" s="1">
        <v>8</v>
      </c>
      <c r="E24" s="1">
        <v>7</v>
      </c>
      <c r="F24" s="1">
        <v>7</v>
      </c>
      <c r="G24" s="1">
        <v>5</v>
      </c>
      <c r="H24" s="1">
        <v>8</v>
      </c>
      <c r="I24" s="1">
        <v>8</v>
      </c>
      <c r="J24" s="1">
        <v>8</v>
      </c>
      <c r="K24" s="1">
        <v>7</v>
      </c>
    </row>
    <row r="25" spans="2:11" x14ac:dyDescent="0.2">
      <c r="B25" s="1">
        <v>820</v>
      </c>
      <c r="C25" s="1">
        <v>5</v>
      </c>
      <c r="D25" s="1">
        <v>9</v>
      </c>
      <c r="E25" s="1">
        <v>8</v>
      </c>
      <c r="F25" s="1">
        <v>8</v>
      </c>
      <c r="G25" s="1">
        <v>8</v>
      </c>
      <c r="H25" s="1">
        <v>8</v>
      </c>
      <c r="I25" s="1">
        <v>8</v>
      </c>
      <c r="J25" s="1">
        <v>8</v>
      </c>
      <c r="K25" s="1">
        <v>8</v>
      </c>
    </row>
    <row r="26" spans="2:11" x14ac:dyDescent="0.2">
      <c r="B26" s="1">
        <v>820</v>
      </c>
      <c r="C26" s="1">
        <v>7</v>
      </c>
      <c r="D26" s="1">
        <v>9</v>
      </c>
      <c r="E26" s="1">
        <v>7</v>
      </c>
      <c r="F26" s="1">
        <v>5</v>
      </c>
      <c r="G26" s="1">
        <v>5</v>
      </c>
      <c r="H26" s="1">
        <v>9</v>
      </c>
      <c r="I26" s="1">
        <v>9</v>
      </c>
      <c r="J26" s="1">
        <v>9</v>
      </c>
      <c r="K26" s="1">
        <v>8</v>
      </c>
    </row>
    <row r="27" spans="2:11" x14ac:dyDescent="0.2">
      <c r="B27" s="1">
        <v>820</v>
      </c>
      <c r="C27" s="1">
        <v>8</v>
      </c>
      <c r="D27" s="1">
        <v>8</v>
      </c>
      <c r="E27" s="1">
        <v>8</v>
      </c>
      <c r="F27" s="1">
        <v>4</v>
      </c>
      <c r="G27" s="1">
        <v>6</v>
      </c>
      <c r="H27" s="1">
        <v>8</v>
      </c>
      <c r="I27" s="1">
        <v>8</v>
      </c>
      <c r="J27" s="1">
        <v>8</v>
      </c>
      <c r="K27" s="1">
        <v>7</v>
      </c>
    </row>
    <row r="28" spans="2:11" x14ac:dyDescent="0.2">
      <c r="B28" s="1">
        <v>820</v>
      </c>
      <c r="C28" s="1">
        <v>7</v>
      </c>
      <c r="D28" s="1">
        <v>8</v>
      </c>
      <c r="E28" s="1">
        <v>8</v>
      </c>
      <c r="F28" s="1">
        <v>5</v>
      </c>
      <c r="G28" s="1">
        <v>5</v>
      </c>
      <c r="H28" s="1">
        <v>8</v>
      </c>
      <c r="I28" s="1">
        <v>8</v>
      </c>
      <c r="J28" s="1">
        <v>7</v>
      </c>
      <c r="K28" s="1">
        <v>8</v>
      </c>
    </row>
    <row r="29" spans="2:11" x14ac:dyDescent="0.2">
      <c r="B29" s="1">
        <v>820</v>
      </c>
      <c r="C29" s="1">
        <v>5</v>
      </c>
      <c r="D29" s="1">
        <v>9</v>
      </c>
      <c r="E29" s="1">
        <v>5</v>
      </c>
      <c r="F29" s="1">
        <v>8</v>
      </c>
      <c r="G29" s="1">
        <v>4</v>
      </c>
      <c r="H29" s="1">
        <v>8</v>
      </c>
      <c r="I29" s="1">
        <v>8</v>
      </c>
      <c r="J29" s="1">
        <v>6</v>
      </c>
      <c r="K29" s="1">
        <v>5</v>
      </c>
    </row>
    <row r="30" spans="2:11" x14ac:dyDescent="0.2">
      <c r="B30" s="1">
        <v>820</v>
      </c>
      <c r="C30" s="1">
        <v>8</v>
      </c>
      <c r="D30" s="1">
        <v>9</v>
      </c>
      <c r="E30" s="1">
        <v>9</v>
      </c>
      <c r="F30" s="1">
        <v>8</v>
      </c>
      <c r="G30" s="1">
        <v>9</v>
      </c>
      <c r="H30" s="1">
        <v>9</v>
      </c>
      <c r="I30" s="1">
        <v>9</v>
      </c>
      <c r="J30" s="1">
        <v>9</v>
      </c>
      <c r="K30" s="1">
        <v>9</v>
      </c>
    </row>
    <row r="31" spans="2:11" x14ac:dyDescent="0.2">
      <c r="B31" s="1">
        <v>820</v>
      </c>
      <c r="C31" s="1">
        <v>5</v>
      </c>
      <c r="D31" s="1">
        <v>5</v>
      </c>
      <c r="E31" s="1">
        <v>7</v>
      </c>
      <c r="F31" s="1">
        <v>8</v>
      </c>
      <c r="G31" s="1">
        <v>7</v>
      </c>
      <c r="H31" s="1">
        <v>7</v>
      </c>
      <c r="I31" s="1">
        <v>5</v>
      </c>
      <c r="J31" s="1">
        <v>4</v>
      </c>
      <c r="K31" s="1">
        <v>6</v>
      </c>
    </row>
    <row r="32" spans="2:11" x14ac:dyDescent="0.2">
      <c r="B32" s="1">
        <v>820</v>
      </c>
      <c r="C32" s="1">
        <v>5</v>
      </c>
      <c r="D32" s="1">
        <v>8</v>
      </c>
      <c r="E32" s="1">
        <v>6</v>
      </c>
      <c r="F32" s="1">
        <v>5</v>
      </c>
      <c r="G32" s="1">
        <v>4</v>
      </c>
      <c r="H32" s="1">
        <v>7</v>
      </c>
      <c r="I32" s="1">
        <v>5</v>
      </c>
      <c r="J32" s="1">
        <v>8</v>
      </c>
      <c r="K32" s="1">
        <v>5</v>
      </c>
    </row>
    <row r="33" spans="2:11" x14ac:dyDescent="0.2">
      <c r="B33" s="1">
        <v>820</v>
      </c>
      <c r="C33" s="1">
        <v>7</v>
      </c>
      <c r="D33" s="1">
        <v>9</v>
      </c>
      <c r="E33" s="1">
        <v>9</v>
      </c>
      <c r="F33" s="1">
        <v>9</v>
      </c>
      <c r="G33" s="1">
        <v>9</v>
      </c>
      <c r="H33" s="1">
        <v>9</v>
      </c>
      <c r="I33" s="1">
        <v>9</v>
      </c>
      <c r="J33" s="1">
        <v>9</v>
      </c>
      <c r="K33" s="1">
        <v>9</v>
      </c>
    </row>
    <row r="34" spans="2:11" x14ac:dyDescent="0.2">
      <c r="B34" s="1">
        <v>820</v>
      </c>
      <c r="C34" s="1">
        <v>7</v>
      </c>
      <c r="D34" s="1">
        <v>8</v>
      </c>
      <c r="E34" s="1">
        <v>7</v>
      </c>
      <c r="F34" s="1">
        <v>3</v>
      </c>
      <c r="G34" s="1">
        <v>2</v>
      </c>
      <c r="H34" s="1">
        <v>8</v>
      </c>
      <c r="I34" s="1">
        <v>8</v>
      </c>
      <c r="J34" s="1">
        <v>9</v>
      </c>
      <c r="K34" s="1">
        <v>8</v>
      </c>
    </row>
    <row r="35" spans="2:11" x14ac:dyDescent="0.2">
      <c r="B35" s="1">
        <v>820</v>
      </c>
      <c r="C35" s="1">
        <v>7</v>
      </c>
      <c r="D35" s="1">
        <v>8</v>
      </c>
      <c r="E35" s="1">
        <v>6</v>
      </c>
      <c r="F35" s="1">
        <v>6</v>
      </c>
      <c r="G35" s="1">
        <v>6</v>
      </c>
      <c r="H35" s="1">
        <v>7</v>
      </c>
      <c r="I35" s="1">
        <v>6</v>
      </c>
      <c r="J35" s="1">
        <v>5</v>
      </c>
      <c r="K35" s="1">
        <v>7</v>
      </c>
    </row>
    <row r="36" spans="2:11" x14ac:dyDescent="0.2">
      <c r="B36" s="1">
        <v>820</v>
      </c>
      <c r="C36" s="1">
        <v>7</v>
      </c>
      <c r="D36" s="1">
        <v>9</v>
      </c>
      <c r="E36" s="1">
        <v>8</v>
      </c>
      <c r="F36" s="1">
        <v>9</v>
      </c>
      <c r="G36" s="1">
        <v>9</v>
      </c>
      <c r="H36" s="1">
        <v>9</v>
      </c>
      <c r="I36" s="1">
        <v>9</v>
      </c>
      <c r="J36" s="1">
        <v>9</v>
      </c>
      <c r="K36" s="1">
        <v>9</v>
      </c>
    </row>
    <row r="37" spans="2:11" x14ac:dyDescent="0.2">
      <c r="B37" s="1">
        <v>820</v>
      </c>
      <c r="C37" s="1">
        <v>7</v>
      </c>
      <c r="D37" s="1">
        <v>9</v>
      </c>
      <c r="E37" s="1">
        <v>8</v>
      </c>
      <c r="F37" s="1">
        <v>6</v>
      </c>
      <c r="G37" s="1">
        <v>5</v>
      </c>
      <c r="H37" s="1">
        <v>8</v>
      </c>
      <c r="I37" s="1">
        <v>7</v>
      </c>
      <c r="J37" s="1">
        <v>8</v>
      </c>
      <c r="K37" s="1">
        <v>8</v>
      </c>
    </row>
    <row r="38" spans="2:11" x14ac:dyDescent="0.2">
      <c r="B38" s="1">
        <v>820</v>
      </c>
      <c r="C38" s="1">
        <v>7</v>
      </c>
      <c r="D38" s="1">
        <v>8</v>
      </c>
      <c r="E38" s="1">
        <v>6</v>
      </c>
      <c r="F38" s="1">
        <v>7</v>
      </c>
      <c r="G38" s="1">
        <v>7</v>
      </c>
      <c r="H38" s="1">
        <v>9</v>
      </c>
      <c r="I38" s="1">
        <v>7</v>
      </c>
      <c r="J38" s="1">
        <v>9</v>
      </c>
      <c r="K38" s="1">
        <v>7</v>
      </c>
    </row>
    <row r="39" spans="2:11" x14ac:dyDescent="0.2">
      <c r="B39" s="1">
        <v>820</v>
      </c>
      <c r="C39" s="1">
        <v>6</v>
      </c>
      <c r="D39" s="1">
        <v>9</v>
      </c>
      <c r="E39" s="1">
        <v>6</v>
      </c>
      <c r="F39" s="1">
        <v>4</v>
      </c>
      <c r="G39" s="1">
        <v>4</v>
      </c>
      <c r="H39" s="1">
        <v>8</v>
      </c>
      <c r="I39" s="1">
        <v>8</v>
      </c>
      <c r="J39" s="1">
        <v>9</v>
      </c>
      <c r="K39" s="1">
        <v>7</v>
      </c>
    </row>
    <row r="40" spans="2:11" x14ac:dyDescent="0.2">
      <c r="B40" s="1">
        <v>820</v>
      </c>
      <c r="C40" s="1">
        <v>3</v>
      </c>
      <c r="D40" s="1">
        <v>5</v>
      </c>
      <c r="E40" s="1">
        <v>5</v>
      </c>
      <c r="F40" s="1">
        <v>1</v>
      </c>
      <c r="G40" s="1">
        <v>3</v>
      </c>
      <c r="H40" s="1">
        <v>6</v>
      </c>
      <c r="I40" s="1">
        <v>5</v>
      </c>
      <c r="J40" s="1">
        <v>1</v>
      </c>
      <c r="K40" s="1">
        <v>5</v>
      </c>
    </row>
    <row r="41" spans="2:11" x14ac:dyDescent="0.2">
      <c r="B41" s="1">
        <v>820</v>
      </c>
      <c r="C41" s="1">
        <v>1</v>
      </c>
      <c r="D41" s="1">
        <v>5</v>
      </c>
      <c r="E41" s="1">
        <v>3</v>
      </c>
      <c r="F41" s="1">
        <v>1</v>
      </c>
      <c r="G41" s="1">
        <v>1</v>
      </c>
      <c r="H41" s="1">
        <v>4</v>
      </c>
      <c r="I41" s="1">
        <v>3</v>
      </c>
      <c r="J41" s="1">
        <v>6</v>
      </c>
      <c r="K41" s="1">
        <v>1</v>
      </c>
    </row>
    <row r="42" spans="2:11" x14ac:dyDescent="0.2">
      <c r="B42" s="1">
        <v>820</v>
      </c>
      <c r="C42" s="1">
        <v>7</v>
      </c>
      <c r="D42" s="1">
        <v>7</v>
      </c>
      <c r="E42" s="1">
        <v>5</v>
      </c>
      <c r="F42" s="1">
        <v>5</v>
      </c>
      <c r="G42" s="1">
        <v>3</v>
      </c>
      <c r="H42" s="1">
        <v>3</v>
      </c>
      <c r="I42" s="1">
        <v>5</v>
      </c>
      <c r="J42" s="1">
        <v>4</v>
      </c>
      <c r="K42" s="1">
        <v>5</v>
      </c>
    </row>
    <row r="43" spans="2:11" x14ac:dyDescent="0.2">
      <c r="B43" s="1">
        <v>820</v>
      </c>
      <c r="C43" s="1">
        <v>8</v>
      </c>
      <c r="D43" s="1">
        <v>9</v>
      </c>
      <c r="E43" s="1">
        <v>6</v>
      </c>
      <c r="F43" s="1">
        <v>6</v>
      </c>
      <c r="G43" s="1">
        <v>6</v>
      </c>
      <c r="H43" s="1">
        <v>9</v>
      </c>
      <c r="I43" s="1">
        <v>8</v>
      </c>
      <c r="J43" s="1">
        <v>8</v>
      </c>
      <c r="K43" s="1">
        <v>6</v>
      </c>
    </row>
    <row r="44" spans="2:11" x14ac:dyDescent="0.2">
      <c r="B44" s="1">
        <v>820</v>
      </c>
      <c r="C44" s="1">
        <v>7</v>
      </c>
      <c r="D44" s="1">
        <v>5</v>
      </c>
      <c r="E44" s="1">
        <v>5</v>
      </c>
      <c r="F44" s="1">
        <v>5</v>
      </c>
      <c r="G44" s="1">
        <v>5</v>
      </c>
      <c r="H44" s="1">
        <v>4</v>
      </c>
      <c r="I44" s="1">
        <v>5</v>
      </c>
      <c r="J44" s="1">
        <v>5</v>
      </c>
      <c r="K44" s="1">
        <v>7</v>
      </c>
    </row>
    <row r="45" spans="2:11" x14ac:dyDescent="0.2">
      <c r="B45" s="1">
        <v>820</v>
      </c>
      <c r="C45" s="1">
        <v>5</v>
      </c>
      <c r="D45" s="1">
        <v>5</v>
      </c>
      <c r="E45" s="1">
        <v>4</v>
      </c>
      <c r="F45" s="1">
        <v>5</v>
      </c>
      <c r="G45" s="1">
        <v>6</v>
      </c>
      <c r="H45" s="1">
        <v>5</v>
      </c>
      <c r="I45" s="1">
        <v>4</v>
      </c>
      <c r="J45" s="1">
        <v>4</v>
      </c>
      <c r="K45" s="1">
        <v>6</v>
      </c>
    </row>
    <row r="46" spans="2:11" x14ac:dyDescent="0.2">
      <c r="B46" s="1">
        <v>820</v>
      </c>
      <c r="C46" s="1">
        <v>5</v>
      </c>
      <c r="D46" s="1">
        <v>9</v>
      </c>
      <c r="E46" s="1">
        <v>7</v>
      </c>
      <c r="F46" s="1">
        <v>6</v>
      </c>
      <c r="G46" s="1">
        <v>5</v>
      </c>
      <c r="H46" s="1">
        <v>9</v>
      </c>
      <c r="I46" s="1">
        <v>9</v>
      </c>
      <c r="J46" s="1">
        <v>9</v>
      </c>
      <c r="K46" s="1">
        <v>9</v>
      </c>
    </row>
    <row r="47" spans="2:11" x14ac:dyDescent="0.2">
      <c r="B47" s="1">
        <v>820</v>
      </c>
      <c r="C47" s="1">
        <v>7</v>
      </c>
      <c r="D47" s="1">
        <v>9</v>
      </c>
      <c r="E47" s="1">
        <v>6</v>
      </c>
      <c r="F47" s="1">
        <v>5</v>
      </c>
      <c r="G47" s="1">
        <v>5</v>
      </c>
      <c r="H47" s="1">
        <v>9</v>
      </c>
      <c r="I47" s="1">
        <v>9</v>
      </c>
      <c r="J47" s="1">
        <v>9</v>
      </c>
      <c r="K47" s="1">
        <v>7</v>
      </c>
    </row>
    <row r="48" spans="2:11" x14ac:dyDescent="0.2">
      <c r="B48" s="1">
        <v>820</v>
      </c>
      <c r="C48" s="1">
        <v>6</v>
      </c>
      <c r="D48" s="1">
        <v>9</v>
      </c>
      <c r="E48" s="1">
        <v>6</v>
      </c>
      <c r="F48" s="1">
        <v>7</v>
      </c>
      <c r="G48" s="1">
        <v>8</v>
      </c>
      <c r="H48" s="1">
        <v>8</v>
      </c>
      <c r="I48" s="1">
        <v>7</v>
      </c>
      <c r="J48" s="1">
        <v>8</v>
      </c>
      <c r="K48" s="1">
        <v>7</v>
      </c>
    </row>
    <row r="49" spans="2:11" x14ac:dyDescent="0.2">
      <c r="B49" s="1">
        <v>820</v>
      </c>
      <c r="C49" s="1">
        <v>7</v>
      </c>
      <c r="D49" s="1">
        <v>9</v>
      </c>
      <c r="E49" s="1">
        <v>6</v>
      </c>
      <c r="F49" s="1">
        <v>6</v>
      </c>
      <c r="G49" s="1">
        <v>7</v>
      </c>
      <c r="H49" s="1">
        <v>7</v>
      </c>
      <c r="I49" s="1">
        <v>8</v>
      </c>
      <c r="J49" s="1">
        <v>8</v>
      </c>
      <c r="K49" s="1">
        <v>8</v>
      </c>
    </row>
    <row r="50" spans="2:11" x14ac:dyDescent="0.2">
      <c r="B50" s="1">
        <v>820</v>
      </c>
      <c r="C50" s="1">
        <v>8</v>
      </c>
      <c r="D50" s="1">
        <v>9</v>
      </c>
      <c r="E50" s="1">
        <v>8</v>
      </c>
      <c r="F50" s="1">
        <v>7</v>
      </c>
      <c r="G50" s="1">
        <v>7</v>
      </c>
      <c r="H50" s="1">
        <v>9</v>
      </c>
      <c r="I50" s="1">
        <v>9</v>
      </c>
      <c r="J50" s="1">
        <v>9</v>
      </c>
      <c r="K50" s="1">
        <v>7</v>
      </c>
    </row>
    <row r="51" spans="2:11" x14ac:dyDescent="0.2">
      <c r="B51" s="1">
        <v>820</v>
      </c>
      <c r="C51" s="1">
        <v>6</v>
      </c>
      <c r="D51" s="1">
        <v>8</v>
      </c>
      <c r="E51" s="1">
        <v>5</v>
      </c>
      <c r="F51" s="1">
        <v>6</v>
      </c>
      <c r="G51" s="1">
        <v>7</v>
      </c>
      <c r="H51" s="1">
        <v>6</v>
      </c>
      <c r="I51" s="1">
        <v>6</v>
      </c>
      <c r="J51" s="1">
        <v>3</v>
      </c>
      <c r="K51" s="1">
        <v>7</v>
      </c>
    </row>
    <row r="52" spans="2:11" x14ac:dyDescent="0.2">
      <c r="B52" s="1">
        <v>820</v>
      </c>
      <c r="C52" s="1">
        <v>5</v>
      </c>
      <c r="D52" s="1">
        <v>9</v>
      </c>
      <c r="E52" s="1">
        <v>6</v>
      </c>
      <c r="F52" s="1">
        <v>9</v>
      </c>
      <c r="G52" s="1">
        <v>5</v>
      </c>
      <c r="H52" s="1">
        <v>6</v>
      </c>
      <c r="I52" s="1">
        <v>6</v>
      </c>
      <c r="J52" s="1">
        <v>6</v>
      </c>
      <c r="K52" s="1">
        <v>8</v>
      </c>
    </row>
    <row r="53" spans="2:11" x14ac:dyDescent="0.2">
      <c r="B53" s="1">
        <v>283</v>
      </c>
      <c r="C53" s="1">
        <v>7</v>
      </c>
      <c r="D53" s="1">
        <v>7</v>
      </c>
      <c r="E53" s="1">
        <v>7</v>
      </c>
      <c r="F53" s="1">
        <v>6</v>
      </c>
      <c r="G53" s="1">
        <v>6</v>
      </c>
      <c r="H53" s="1">
        <v>8</v>
      </c>
      <c r="I53" s="1">
        <v>7</v>
      </c>
      <c r="J53" s="1">
        <v>6</v>
      </c>
      <c r="K53" s="1">
        <v>6</v>
      </c>
    </row>
    <row r="54" spans="2:11" x14ac:dyDescent="0.2">
      <c r="B54" s="1">
        <v>283</v>
      </c>
      <c r="C54" s="1">
        <v>9</v>
      </c>
      <c r="D54" s="1">
        <v>5</v>
      </c>
      <c r="E54" s="1">
        <v>7</v>
      </c>
      <c r="F54" s="1">
        <v>8</v>
      </c>
      <c r="G54" s="1">
        <v>7</v>
      </c>
      <c r="H54" s="1">
        <v>4</v>
      </c>
      <c r="I54" s="1">
        <v>4</v>
      </c>
      <c r="J54" s="1">
        <v>4</v>
      </c>
      <c r="K54" s="1">
        <v>7</v>
      </c>
    </row>
    <row r="55" spans="2:11" x14ac:dyDescent="0.2">
      <c r="B55" s="1">
        <v>283</v>
      </c>
      <c r="C55" s="1">
        <v>7</v>
      </c>
      <c r="D55" s="1">
        <v>7</v>
      </c>
      <c r="E55" s="1">
        <v>7</v>
      </c>
      <c r="F55" s="1">
        <v>7</v>
      </c>
      <c r="G55" s="1">
        <v>5</v>
      </c>
      <c r="H55" s="1">
        <v>9</v>
      </c>
      <c r="I55" s="1">
        <v>8</v>
      </c>
      <c r="J55" s="1">
        <v>8</v>
      </c>
      <c r="K55" s="1">
        <v>8</v>
      </c>
    </row>
    <row r="56" spans="2:11" x14ac:dyDescent="0.2">
      <c r="B56" s="1">
        <v>283</v>
      </c>
      <c r="C56" s="1">
        <v>8</v>
      </c>
      <c r="D56" s="1">
        <v>8</v>
      </c>
      <c r="E56" s="1">
        <v>8</v>
      </c>
      <c r="F56" s="1">
        <v>7</v>
      </c>
      <c r="G56" s="1">
        <v>9</v>
      </c>
      <c r="H56" s="1">
        <v>8</v>
      </c>
      <c r="I56" s="1">
        <v>9</v>
      </c>
      <c r="J56" s="1">
        <v>9</v>
      </c>
      <c r="K56" s="1">
        <v>8</v>
      </c>
    </row>
    <row r="57" spans="2:11" x14ac:dyDescent="0.2">
      <c r="B57" s="1">
        <v>283</v>
      </c>
      <c r="C57" s="1">
        <v>7</v>
      </c>
      <c r="D57" s="1">
        <v>6</v>
      </c>
      <c r="E57" s="1">
        <v>8</v>
      </c>
      <c r="F57" s="1">
        <v>9</v>
      </c>
      <c r="G57" s="1">
        <v>9</v>
      </c>
      <c r="H57" s="1">
        <v>8</v>
      </c>
      <c r="I57" s="1">
        <v>8</v>
      </c>
      <c r="J57" s="1">
        <v>8</v>
      </c>
      <c r="K57" s="1">
        <v>8</v>
      </c>
    </row>
    <row r="58" spans="2:11" x14ac:dyDescent="0.2">
      <c r="B58" s="1">
        <v>283</v>
      </c>
      <c r="C58" s="1">
        <v>7</v>
      </c>
      <c r="D58" s="1">
        <v>6</v>
      </c>
      <c r="E58" s="1">
        <v>7</v>
      </c>
      <c r="F58" s="1">
        <v>6</v>
      </c>
      <c r="G58" s="1">
        <v>5</v>
      </c>
      <c r="H58" s="1">
        <v>7</v>
      </c>
      <c r="I58" s="1">
        <v>6</v>
      </c>
      <c r="J58" s="1">
        <v>5</v>
      </c>
      <c r="K58" s="1">
        <v>6</v>
      </c>
    </row>
    <row r="59" spans="2:11" x14ac:dyDescent="0.2">
      <c r="B59" s="1">
        <v>283</v>
      </c>
      <c r="C59" s="1">
        <v>3</v>
      </c>
      <c r="D59" s="1">
        <v>5</v>
      </c>
      <c r="E59" s="1">
        <v>4</v>
      </c>
      <c r="F59" s="1">
        <v>2</v>
      </c>
      <c r="G59" s="1">
        <v>3</v>
      </c>
      <c r="H59" s="1">
        <v>3</v>
      </c>
      <c r="I59" s="1">
        <v>5</v>
      </c>
      <c r="J59" s="1">
        <v>2</v>
      </c>
      <c r="K59" s="1">
        <v>2</v>
      </c>
    </row>
    <row r="60" spans="2:11" x14ac:dyDescent="0.2">
      <c r="B60" s="1">
        <v>283</v>
      </c>
      <c r="C60" s="1">
        <v>7</v>
      </c>
      <c r="D60" s="1">
        <v>6</v>
      </c>
      <c r="E60" s="1">
        <v>3</v>
      </c>
      <c r="F60" s="1">
        <v>3</v>
      </c>
      <c r="G60" s="1">
        <v>5</v>
      </c>
      <c r="H60" s="1">
        <v>3</v>
      </c>
      <c r="I60" s="1">
        <v>3</v>
      </c>
      <c r="J60" s="1">
        <v>2</v>
      </c>
      <c r="K60" s="1">
        <v>3</v>
      </c>
    </row>
    <row r="61" spans="2:11" x14ac:dyDescent="0.2">
      <c r="B61" s="1">
        <v>283</v>
      </c>
      <c r="C61" s="1">
        <v>5</v>
      </c>
      <c r="D61" s="1">
        <v>4</v>
      </c>
      <c r="E61" s="1">
        <v>7</v>
      </c>
      <c r="F61" s="1">
        <v>8</v>
      </c>
      <c r="G61" s="1">
        <v>7</v>
      </c>
      <c r="H61" s="1">
        <v>8</v>
      </c>
      <c r="I61" s="1">
        <v>7</v>
      </c>
      <c r="J61" s="1">
        <v>9</v>
      </c>
      <c r="K61" s="1">
        <v>8</v>
      </c>
    </row>
    <row r="62" spans="2:11" x14ac:dyDescent="0.2">
      <c r="B62" s="1">
        <v>283</v>
      </c>
      <c r="C62" s="1">
        <v>7</v>
      </c>
      <c r="D62" s="1">
        <v>5</v>
      </c>
      <c r="E62" s="1">
        <v>3</v>
      </c>
      <c r="F62" s="1">
        <v>3</v>
      </c>
      <c r="G62" s="1">
        <v>7</v>
      </c>
      <c r="H62" s="1">
        <v>5</v>
      </c>
      <c r="I62" s="1">
        <v>5</v>
      </c>
      <c r="J62" s="1">
        <v>3</v>
      </c>
      <c r="K62" s="1">
        <v>4</v>
      </c>
    </row>
    <row r="63" spans="2:11" x14ac:dyDescent="0.2">
      <c r="B63" s="1">
        <v>283</v>
      </c>
      <c r="C63" s="1">
        <v>5</v>
      </c>
      <c r="D63" s="1">
        <v>5</v>
      </c>
      <c r="E63" s="1">
        <v>5</v>
      </c>
      <c r="F63" s="1">
        <v>5</v>
      </c>
      <c r="G63" s="1">
        <v>4</v>
      </c>
      <c r="H63" s="1">
        <v>4</v>
      </c>
      <c r="I63" s="1">
        <v>6</v>
      </c>
      <c r="J63" s="1">
        <v>7</v>
      </c>
      <c r="K63" s="1">
        <v>5</v>
      </c>
    </row>
    <row r="64" spans="2:11" x14ac:dyDescent="0.2">
      <c r="B64" s="1">
        <v>283</v>
      </c>
      <c r="C64" s="1">
        <v>5</v>
      </c>
      <c r="D64" s="1">
        <v>4</v>
      </c>
      <c r="E64" s="1">
        <v>8</v>
      </c>
      <c r="F64" s="1">
        <v>8</v>
      </c>
      <c r="G64" s="1">
        <v>8</v>
      </c>
      <c r="H64" s="1">
        <v>7</v>
      </c>
      <c r="I64" s="1">
        <v>7</v>
      </c>
      <c r="J64" s="1">
        <v>8</v>
      </c>
      <c r="K64" s="1">
        <v>7</v>
      </c>
    </row>
    <row r="65" spans="2:11" x14ac:dyDescent="0.2">
      <c r="B65" s="1">
        <v>283</v>
      </c>
      <c r="C65" s="1">
        <v>8</v>
      </c>
      <c r="D65" s="1">
        <v>8</v>
      </c>
      <c r="E65" s="1">
        <v>8</v>
      </c>
      <c r="F65" s="1">
        <v>9</v>
      </c>
      <c r="G65" s="1">
        <v>9</v>
      </c>
      <c r="H65" s="1">
        <v>9</v>
      </c>
      <c r="I65" s="1">
        <v>9</v>
      </c>
      <c r="J65" s="1">
        <v>9</v>
      </c>
      <c r="K65" s="1">
        <v>8</v>
      </c>
    </row>
    <row r="66" spans="2:11" x14ac:dyDescent="0.2">
      <c r="B66" s="1">
        <v>283</v>
      </c>
      <c r="C66" s="1">
        <v>7</v>
      </c>
      <c r="D66" s="1">
        <v>7</v>
      </c>
      <c r="E66" s="1">
        <v>8</v>
      </c>
      <c r="F66" s="1">
        <v>7</v>
      </c>
      <c r="G66" s="1">
        <v>7</v>
      </c>
      <c r="H66" s="1">
        <v>6</v>
      </c>
      <c r="I66" s="1">
        <v>5</v>
      </c>
      <c r="J66" s="1">
        <v>5</v>
      </c>
      <c r="K66" s="1">
        <v>6</v>
      </c>
    </row>
    <row r="67" spans="2:11" x14ac:dyDescent="0.2">
      <c r="B67" s="1">
        <v>283</v>
      </c>
      <c r="C67" s="1">
        <v>7</v>
      </c>
      <c r="D67" s="1">
        <v>6</v>
      </c>
      <c r="E67" s="1">
        <v>6</v>
      </c>
      <c r="F67" s="1">
        <v>5</v>
      </c>
      <c r="G67" s="1">
        <v>4</v>
      </c>
      <c r="H67" s="1">
        <v>8</v>
      </c>
      <c r="I67" s="1">
        <v>8</v>
      </c>
      <c r="J67" s="1">
        <v>7</v>
      </c>
      <c r="K67" s="1">
        <v>5</v>
      </c>
    </row>
    <row r="68" spans="2:11" x14ac:dyDescent="0.2">
      <c r="B68" s="1">
        <v>283</v>
      </c>
      <c r="C68" s="1">
        <v>7</v>
      </c>
      <c r="D68" s="1">
        <v>9</v>
      </c>
      <c r="E68" s="1">
        <v>6</v>
      </c>
      <c r="F68" s="1">
        <v>6</v>
      </c>
      <c r="G68" s="1">
        <v>4</v>
      </c>
      <c r="H68" s="1">
        <v>9</v>
      </c>
      <c r="I68" s="1">
        <v>9</v>
      </c>
      <c r="J68" s="1">
        <v>9</v>
      </c>
      <c r="K68" s="1">
        <v>6</v>
      </c>
    </row>
    <row r="69" spans="2:11" x14ac:dyDescent="0.2">
      <c r="B69" s="1">
        <v>283</v>
      </c>
      <c r="C69" s="1">
        <v>6</v>
      </c>
      <c r="D69" s="1">
        <v>8</v>
      </c>
      <c r="E69" s="1">
        <v>3</v>
      </c>
      <c r="F69" s="1">
        <v>4</v>
      </c>
      <c r="G69" s="1">
        <v>5</v>
      </c>
      <c r="H69" s="1">
        <v>6</v>
      </c>
      <c r="I69" s="1">
        <v>4</v>
      </c>
      <c r="J69" s="1">
        <v>5</v>
      </c>
      <c r="K69" s="1">
        <v>3</v>
      </c>
    </row>
    <row r="70" spans="2:11" x14ac:dyDescent="0.2">
      <c r="B70" s="1">
        <v>283</v>
      </c>
      <c r="C70" s="1">
        <v>6</v>
      </c>
      <c r="D70" s="1">
        <v>4</v>
      </c>
      <c r="E70" s="1">
        <v>4</v>
      </c>
      <c r="F70" s="1">
        <v>5</v>
      </c>
      <c r="G70" s="1">
        <v>6</v>
      </c>
      <c r="H70" s="1">
        <v>3</v>
      </c>
      <c r="I70" s="1">
        <v>4</v>
      </c>
      <c r="J70" s="1">
        <v>4</v>
      </c>
      <c r="K70" s="1">
        <v>4</v>
      </c>
    </row>
    <row r="71" spans="2:11" x14ac:dyDescent="0.2">
      <c r="B71" s="1">
        <v>283</v>
      </c>
      <c r="C71" s="1">
        <v>6</v>
      </c>
      <c r="D71" s="1">
        <v>4</v>
      </c>
      <c r="E71" s="1">
        <v>4</v>
      </c>
      <c r="F71" s="1">
        <v>4</v>
      </c>
      <c r="G71" s="1">
        <v>4</v>
      </c>
      <c r="H71" s="1">
        <v>4</v>
      </c>
      <c r="I71" s="1">
        <v>3</v>
      </c>
      <c r="J71" s="1">
        <v>3</v>
      </c>
      <c r="K71" s="1">
        <v>4</v>
      </c>
    </row>
    <row r="72" spans="2:11" x14ac:dyDescent="0.2">
      <c r="B72" s="1">
        <v>283</v>
      </c>
      <c r="C72" s="1">
        <v>8</v>
      </c>
      <c r="D72" s="1">
        <v>7</v>
      </c>
      <c r="E72" s="1">
        <v>6</v>
      </c>
      <c r="F72" s="1">
        <v>5</v>
      </c>
      <c r="G72" s="1">
        <v>2</v>
      </c>
      <c r="H72" s="1">
        <v>9</v>
      </c>
      <c r="I72" s="1">
        <v>9</v>
      </c>
      <c r="J72" s="1">
        <v>7</v>
      </c>
      <c r="K72" s="1">
        <v>7</v>
      </c>
    </row>
    <row r="73" spans="2:11" x14ac:dyDescent="0.2">
      <c r="B73" s="1">
        <v>283</v>
      </c>
      <c r="C73" s="1">
        <v>8</v>
      </c>
      <c r="D73" s="1">
        <v>9</v>
      </c>
      <c r="E73" s="1">
        <v>9</v>
      </c>
      <c r="F73" s="1">
        <v>9</v>
      </c>
      <c r="G73" s="1">
        <v>9</v>
      </c>
      <c r="H73" s="1">
        <v>8</v>
      </c>
      <c r="I73" s="1">
        <v>9</v>
      </c>
      <c r="J73" s="1">
        <v>8</v>
      </c>
      <c r="K73" s="1">
        <v>9</v>
      </c>
    </row>
    <row r="74" spans="2:11" x14ac:dyDescent="0.2">
      <c r="B74" s="1">
        <v>283</v>
      </c>
      <c r="C74" s="1">
        <v>9</v>
      </c>
      <c r="D74" s="1">
        <v>5</v>
      </c>
      <c r="E74" s="1">
        <v>4</v>
      </c>
      <c r="F74" s="1">
        <v>5</v>
      </c>
      <c r="G74" s="1">
        <v>8</v>
      </c>
      <c r="H74" s="1">
        <v>9</v>
      </c>
      <c r="I74" s="1">
        <v>9</v>
      </c>
      <c r="J74" s="1">
        <v>9</v>
      </c>
      <c r="K74" s="1">
        <v>5</v>
      </c>
    </row>
    <row r="75" spans="2:11" x14ac:dyDescent="0.2">
      <c r="B75" s="1">
        <v>283</v>
      </c>
      <c r="C75" s="1">
        <v>1</v>
      </c>
      <c r="D75" s="1">
        <v>2</v>
      </c>
      <c r="E75" s="1">
        <v>1</v>
      </c>
      <c r="F75" s="1">
        <v>4</v>
      </c>
      <c r="G75" s="1">
        <v>3</v>
      </c>
      <c r="H75" s="1">
        <v>5</v>
      </c>
      <c r="I75" s="1">
        <v>4</v>
      </c>
      <c r="J75" s="1">
        <v>4</v>
      </c>
      <c r="K75" s="1">
        <v>1</v>
      </c>
    </row>
    <row r="76" spans="2:11" x14ac:dyDescent="0.2">
      <c r="B76" s="1">
        <v>283</v>
      </c>
      <c r="C76" s="1">
        <v>7</v>
      </c>
      <c r="D76" s="1">
        <v>4</v>
      </c>
      <c r="E76" s="1">
        <v>3</v>
      </c>
      <c r="F76" s="1">
        <v>5</v>
      </c>
      <c r="G76" s="1">
        <v>7</v>
      </c>
      <c r="H76" s="1">
        <v>8</v>
      </c>
      <c r="I76" s="1">
        <v>8</v>
      </c>
      <c r="J76" s="1">
        <v>2</v>
      </c>
      <c r="K76" s="1">
        <v>4</v>
      </c>
    </row>
    <row r="77" spans="2:11" x14ac:dyDescent="0.2">
      <c r="B77" s="1">
        <v>283</v>
      </c>
      <c r="C77" s="1">
        <v>9</v>
      </c>
      <c r="D77" s="1">
        <v>8</v>
      </c>
      <c r="E77" s="1">
        <v>8</v>
      </c>
      <c r="F77" s="1">
        <v>7</v>
      </c>
      <c r="G77" s="1">
        <v>8</v>
      </c>
      <c r="H77" s="1">
        <v>7</v>
      </c>
      <c r="I77" s="1">
        <v>8</v>
      </c>
      <c r="J77" s="1">
        <v>8</v>
      </c>
      <c r="K77" s="1">
        <v>7</v>
      </c>
    </row>
    <row r="78" spans="2:11" x14ac:dyDescent="0.2">
      <c r="B78" s="1">
        <v>283</v>
      </c>
      <c r="C78" s="1">
        <v>7</v>
      </c>
      <c r="D78" s="1">
        <v>6</v>
      </c>
      <c r="E78" s="1">
        <v>7</v>
      </c>
      <c r="F78" s="1">
        <v>5</v>
      </c>
      <c r="G78" s="1">
        <v>6</v>
      </c>
      <c r="H78" s="1">
        <v>5</v>
      </c>
      <c r="I78" s="1">
        <v>5</v>
      </c>
      <c r="J78" s="1">
        <v>6</v>
      </c>
      <c r="K78" s="1">
        <v>6</v>
      </c>
    </row>
    <row r="79" spans="2:11" x14ac:dyDescent="0.2">
      <c r="B79" s="1">
        <v>283</v>
      </c>
      <c r="C79" s="1">
        <v>7</v>
      </c>
      <c r="D79" s="1">
        <v>6</v>
      </c>
      <c r="E79" s="1">
        <v>6</v>
      </c>
      <c r="F79" s="1">
        <v>5</v>
      </c>
      <c r="G79" s="1">
        <v>6</v>
      </c>
      <c r="H79" s="1">
        <v>5</v>
      </c>
      <c r="I79" s="1">
        <v>7</v>
      </c>
      <c r="J79" s="1">
        <v>7</v>
      </c>
      <c r="K79" s="1">
        <v>8</v>
      </c>
    </row>
    <row r="80" spans="2:11" x14ac:dyDescent="0.2">
      <c r="B80" s="1">
        <v>283</v>
      </c>
      <c r="C80" s="1">
        <v>7</v>
      </c>
      <c r="D80" s="1">
        <v>5</v>
      </c>
      <c r="E80" s="1">
        <v>5</v>
      </c>
      <c r="F80" s="1">
        <v>6</v>
      </c>
      <c r="G80" s="1">
        <v>6</v>
      </c>
      <c r="H80" s="1">
        <v>5</v>
      </c>
      <c r="I80" s="1">
        <v>5</v>
      </c>
      <c r="J80" s="1">
        <v>4</v>
      </c>
      <c r="K80" s="1">
        <v>7</v>
      </c>
    </row>
    <row r="81" spans="2:11" x14ac:dyDescent="0.2">
      <c r="B81" s="1">
        <v>283</v>
      </c>
      <c r="C81" s="1">
        <v>6</v>
      </c>
      <c r="D81" s="1">
        <v>7</v>
      </c>
      <c r="E81" s="1">
        <v>8</v>
      </c>
      <c r="F81" s="1">
        <v>9</v>
      </c>
      <c r="G81" s="1">
        <v>5</v>
      </c>
      <c r="H81" s="1">
        <v>8</v>
      </c>
      <c r="I81" s="1">
        <v>8</v>
      </c>
      <c r="J81" s="1">
        <v>8</v>
      </c>
      <c r="K81" s="1">
        <v>8</v>
      </c>
    </row>
    <row r="82" spans="2:11" x14ac:dyDescent="0.2">
      <c r="B82" s="1">
        <v>283</v>
      </c>
      <c r="C82" s="1">
        <v>6</v>
      </c>
      <c r="D82" s="1">
        <v>6</v>
      </c>
      <c r="E82" s="1">
        <v>7</v>
      </c>
      <c r="F82" s="1">
        <v>6</v>
      </c>
      <c r="G82" s="1">
        <v>5</v>
      </c>
      <c r="H82" s="1">
        <v>9</v>
      </c>
      <c r="I82" s="1">
        <v>9</v>
      </c>
      <c r="J82" s="1">
        <v>9</v>
      </c>
      <c r="K82" s="1">
        <v>7</v>
      </c>
    </row>
    <row r="83" spans="2:11" x14ac:dyDescent="0.2">
      <c r="B83" s="1">
        <v>283</v>
      </c>
      <c r="C83" s="1">
        <v>2</v>
      </c>
      <c r="D83" s="1">
        <v>1</v>
      </c>
      <c r="E83" s="1">
        <v>1</v>
      </c>
      <c r="F83" s="1">
        <v>1</v>
      </c>
      <c r="G83" s="1">
        <v>1</v>
      </c>
      <c r="H83" s="1">
        <v>1</v>
      </c>
      <c r="I83" s="1">
        <v>1</v>
      </c>
      <c r="J83" s="1">
        <v>1</v>
      </c>
      <c r="K83" s="1">
        <v>1</v>
      </c>
    </row>
    <row r="84" spans="2:11" x14ac:dyDescent="0.2">
      <c r="B84" s="1">
        <v>283</v>
      </c>
      <c r="C84" s="1">
        <v>6</v>
      </c>
      <c r="D84" s="1">
        <v>4</v>
      </c>
      <c r="E84" s="1">
        <v>3</v>
      </c>
      <c r="F84" s="1">
        <v>5</v>
      </c>
      <c r="G84" s="1">
        <v>6</v>
      </c>
      <c r="H84" s="1">
        <v>7</v>
      </c>
      <c r="I84" s="1">
        <v>7</v>
      </c>
      <c r="J84" s="1">
        <v>6</v>
      </c>
      <c r="K84" s="1">
        <v>6</v>
      </c>
    </row>
    <row r="85" spans="2:11" x14ac:dyDescent="0.2">
      <c r="B85" s="1">
        <v>283</v>
      </c>
      <c r="C85" s="1">
        <v>7</v>
      </c>
      <c r="D85" s="1">
        <v>3</v>
      </c>
      <c r="E85" s="1">
        <v>7</v>
      </c>
      <c r="F85" s="1">
        <v>8</v>
      </c>
      <c r="G85" s="1">
        <v>6</v>
      </c>
      <c r="H85" s="1">
        <v>5</v>
      </c>
      <c r="I85" s="1">
        <v>4</v>
      </c>
      <c r="J85" s="1">
        <v>4</v>
      </c>
      <c r="K85" s="1">
        <v>5</v>
      </c>
    </row>
    <row r="86" spans="2:11" x14ac:dyDescent="0.2">
      <c r="B86" s="1">
        <v>283</v>
      </c>
      <c r="C86" s="1">
        <v>6</v>
      </c>
      <c r="D86" s="1">
        <v>4</v>
      </c>
      <c r="E86" s="1">
        <v>8</v>
      </c>
      <c r="F86" s="1">
        <v>8</v>
      </c>
      <c r="G86" s="1">
        <v>8</v>
      </c>
      <c r="H86" s="1">
        <v>9</v>
      </c>
      <c r="I86" s="1">
        <v>9</v>
      </c>
      <c r="J86" s="1">
        <v>9</v>
      </c>
      <c r="K86" s="1">
        <v>9</v>
      </c>
    </row>
    <row r="87" spans="2:11" x14ac:dyDescent="0.2">
      <c r="B87" s="1">
        <v>283</v>
      </c>
      <c r="C87" s="1">
        <v>9</v>
      </c>
      <c r="D87" s="1">
        <v>5</v>
      </c>
      <c r="E87" s="1">
        <v>5</v>
      </c>
      <c r="F87" s="1">
        <v>5</v>
      </c>
      <c r="G87" s="1">
        <v>5</v>
      </c>
      <c r="H87" s="1">
        <v>5</v>
      </c>
      <c r="I87" s="1">
        <v>5</v>
      </c>
      <c r="J87" s="1">
        <v>5</v>
      </c>
      <c r="K87" s="1">
        <v>4</v>
      </c>
    </row>
    <row r="88" spans="2:11" x14ac:dyDescent="0.2">
      <c r="B88" s="1">
        <v>283</v>
      </c>
      <c r="C88" s="1">
        <v>7</v>
      </c>
      <c r="D88" s="1">
        <v>5</v>
      </c>
      <c r="E88" s="1">
        <v>4</v>
      </c>
      <c r="F88" s="1">
        <v>5</v>
      </c>
      <c r="G88" s="1">
        <v>4</v>
      </c>
      <c r="H88" s="1">
        <v>8</v>
      </c>
      <c r="I88" s="1">
        <v>7</v>
      </c>
      <c r="J88" s="1">
        <v>5</v>
      </c>
      <c r="K88" s="1">
        <v>5</v>
      </c>
    </row>
    <row r="89" spans="2:11" x14ac:dyDescent="0.2">
      <c r="B89" s="1">
        <v>283</v>
      </c>
      <c r="C89" s="1">
        <v>7</v>
      </c>
      <c r="D89" s="1">
        <v>7</v>
      </c>
      <c r="E89" s="1">
        <v>7</v>
      </c>
      <c r="F89" s="1">
        <v>6</v>
      </c>
      <c r="G89" s="1">
        <v>7</v>
      </c>
      <c r="H89" s="1">
        <v>7</v>
      </c>
      <c r="I89" s="1">
        <v>6</v>
      </c>
      <c r="J89" s="1">
        <v>7</v>
      </c>
      <c r="K89" s="1">
        <v>7</v>
      </c>
    </row>
    <row r="90" spans="2:11" x14ac:dyDescent="0.2">
      <c r="B90" s="1">
        <v>283</v>
      </c>
      <c r="C90" s="1">
        <v>5</v>
      </c>
      <c r="D90" s="1">
        <v>5</v>
      </c>
      <c r="E90" s="1">
        <v>3</v>
      </c>
      <c r="F90" s="1">
        <v>6</v>
      </c>
      <c r="G90" s="1">
        <v>6</v>
      </c>
      <c r="H90" s="1">
        <v>5</v>
      </c>
      <c r="I90" s="1">
        <v>5</v>
      </c>
      <c r="J90" s="1">
        <v>4</v>
      </c>
      <c r="K90" s="1">
        <v>3</v>
      </c>
    </row>
    <row r="91" spans="2:11" x14ac:dyDescent="0.2">
      <c r="B91" s="1">
        <v>283</v>
      </c>
      <c r="C91" s="1">
        <v>5</v>
      </c>
      <c r="D91" s="1">
        <v>3</v>
      </c>
      <c r="E91" s="1">
        <v>4</v>
      </c>
      <c r="F91" s="1">
        <v>5</v>
      </c>
      <c r="G91" s="1">
        <v>4</v>
      </c>
      <c r="H91" s="1">
        <v>5</v>
      </c>
      <c r="I91" s="1">
        <v>5</v>
      </c>
      <c r="J91" s="1">
        <v>5</v>
      </c>
      <c r="K91" s="1">
        <v>6</v>
      </c>
    </row>
    <row r="92" spans="2:11" x14ac:dyDescent="0.2">
      <c r="B92" s="1">
        <v>283</v>
      </c>
      <c r="C92" s="1">
        <v>9</v>
      </c>
      <c r="D92" s="1">
        <v>8</v>
      </c>
      <c r="E92" s="1">
        <v>9</v>
      </c>
      <c r="F92" s="1">
        <v>9</v>
      </c>
      <c r="G92" s="1">
        <v>6</v>
      </c>
      <c r="H92" s="1">
        <v>6</v>
      </c>
      <c r="I92" s="1">
        <v>7</v>
      </c>
      <c r="J92" s="1">
        <v>8</v>
      </c>
      <c r="K92" s="1">
        <v>9</v>
      </c>
    </row>
    <row r="93" spans="2:11" x14ac:dyDescent="0.2">
      <c r="B93" s="1">
        <v>283</v>
      </c>
      <c r="C93" s="1">
        <v>8</v>
      </c>
      <c r="D93" s="1">
        <v>7</v>
      </c>
      <c r="E93" s="1">
        <v>6</v>
      </c>
      <c r="F93" s="1">
        <v>2</v>
      </c>
      <c r="G93" s="1">
        <v>6</v>
      </c>
      <c r="H93" s="1">
        <v>7</v>
      </c>
      <c r="I93" s="1">
        <v>7</v>
      </c>
      <c r="J93" s="1">
        <v>7</v>
      </c>
      <c r="K93" s="1">
        <v>5</v>
      </c>
    </row>
    <row r="94" spans="2:11" x14ac:dyDescent="0.2">
      <c r="B94" s="1">
        <v>283</v>
      </c>
      <c r="C94" s="1">
        <v>8</v>
      </c>
      <c r="D94" s="1">
        <v>7</v>
      </c>
      <c r="E94" s="1">
        <v>8</v>
      </c>
      <c r="F94" s="1">
        <v>8</v>
      </c>
      <c r="G94" s="1">
        <v>8</v>
      </c>
      <c r="H94" s="1">
        <v>8</v>
      </c>
      <c r="I94" s="1">
        <v>8</v>
      </c>
      <c r="J94" s="1">
        <v>7</v>
      </c>
      <c r="K94" s="1">
        <v>8</v>
      </c>
    </row>
    <row r="95" spans="2:11" x14ac:dyDescent="0.2">
      <c r="B95" s="1">
        <v>283</v>
      </c>
      <c r="C95" s="1">
        <v>9</v>
      </c>
      <c r="D95" s="1">
        <v>9</v>
      </c>
      <c r="E95" s="1">
        <v>9</v>
      </c>
      <c r="F95" s="1">
        <v>7</v>
      </c>
      <c r="G95" s="1">
        <v>9</v>
      </c>
      <c r="H95" s="1">
        <v>9</v>
      </c>
      <c r="I95" s="1">
        <v>9</v>
      </c>
      <c r="J95" s="1">
        <v>7</v>
      </c>
      <c r="K95" s="1">
        <v>9</v>
      </c>
    </row>
    <row r="96" spans="2:11" x14ac:dyDescent="0.2">
      <c r="B96" s="1">
        <v>283</v>
      </c>
      <c r="C96" s="1">
        <v>7</v>
      </c>
      <c r="D96" s="1">
        <v>7</v>
      </c>
      <c r="E96" s="1">
        <v>8</v>
      </c>
      <c r="F96" s="1">
        <v>7</v>
      </c>
      <c r="G96" s="1">
        <v>8</v>
      </c>
      <c r="H96" s="1">
        <v>7</v>
      </c>
      <c r="I96" s="1">
        <v>7</v>
      </c>
      <c r="J96" s="1">
        <v>7</v>
      </c>
      <c r="K96" s="1">
        <v>8</v>
      </c>
    </row>
    <row r="97" spans="2:11" x14ac:dyDescent="0.2">
      <c r="B97" s="1">
        <v>283</v>
      </c>
      <c r="C97" s="1">
        <v>6</v>
      </c>
      <c r="D97" s="1">
        <v>8</v>
      </c>
      <c r="E97" s="1">
        <v>7</v>
      </c>
      <c r="F97" s="1">
        <v>6</v>
      </c>
      <c r="G97" s="1">
        <v>7</v>
      </c>
      <c r="H97" s="1">
        <v>7</v>
      </c>
      <c r="I97" s="1">
        <v>8</v>
      </c>
      <c r="J97" s="1">
        <v>8</v>
      </c>
      <c r="K97" s="1">
        <v>8</v>
      </c>
    </row>
    <row r="98" spans="2:11" x14ac:dyDescent="0.2">
      <c r="B98" s="1">
        <v>283</v>
      </c>
      <c r="C98" s="1">
        <v>3</v>
      </c>
      <c r="D98" s="1">
        <v>6</v>
      </c>
      <c r="E98" s="1">
        <v>6</v>
      </c>
      <c r="F98" s="1">
        <v>4</v>
      </c>
      <c r="G98" s="1">
        <v>4</v>
      </c>
      <c r="H98" s="1">
        <v>5</v>
      </c>
      <c r="I98" s="1">
        <v>5</v>
      </c>
      <c r="J98" s="1">
        <v>5</v>
      </c>
      <c r="K98" s="1">
        <v>5</v>
      </c>
    </row>
    <row r="99" spans="2:11" x14ac:dyDescent="0.2">
      <c r="B99" s="1">
        <v>283</v>
      </c>
      <c r="C99" s="1">
        <v>6</v>
      </c>
      <c r="D99" s="1">
        <v>7</v>
      </c>
      <c r="E99" s="1">
        <v>8</v>
      </c>
      <c r="F99" s="1">
        <v>7</v>
      </c>
      <c r="G99" s="1">
        <v>8</v>
      </c>
      <c r="H99" s="1">
        <v>7</v>
      </c>
      <c r="I99" s="1">
        <v>6</v>
      </c>
      <c r="J99" s="1">
        <v>6</v>
      </c>
      <c r="K99" s="1">
        <v>7</v>
      </c>
    </row>
    <row r="100" spans="2:11" x14ac:dyDescent="0.2">
      <c r="B100" s="1">
        <v>283</v>
      </c>
      <c r="C100" s="1">
        <v>4</v>
      </c>
      <c r="D100" s="1">
        <v>5</v>
      </c>
      <c r="E100" s="1">
        <v>4</v>
      </c>
      <c r="F100" s="1">
        <v>4</v>
      </c>
      <c r="G100" s="1">
        <v>5</v>
      </c>
      <c r="H100" s="1">
        <v>6</v>
      </c>
      <c r="I100" s="1">
        <v>6</v>
      </c>
      <c r="J100" s="1">
        <v>6</v>
      </c>
      <c r="K100" s="1">
        <v>4</v>
      </c>
    </row>
    <row r="101" spans="2:11" x14ac:dyDescent="0.2">
      <c r="B101" s="1">
        <v>283</v>
      </c>
      <c r="C101" s="1">
        <v>6</v>
      </c>
      <c r="D101" s="1">
        <v>8</v>
      </c>
      <c r="E101" s="1">
        <v>4</v>
      </c>
      <c r="F101" s="1">
        <v>3</v>
      </c>
      <c r="G101" s="1">
        <v>3</v>
      </c>
      <c r="H101" s="1">
        <v>8</v>
      </c>
      <c r="I101" s="1">
        <v>7</v>
      </c>
      <c r="J101" s="1">
        <v>8</v>
      </c>
      <c r="K101" s="1">
        <v>6</v>
      </c>
    </row>
    <row r="102" spans="2:11" x14ac:dyDescent="0.2">
      <c r="B102" s="1">
        <v>283</v>
      </c>
      <c r="C102" s="1">
        <v>7</v>
      </c>
      <c r="D102" s="1">
        <v>7</v>
      </c>
      <c r="E102" s="1">
        <v>8</v>
      </c>
      <c r="F102" s="1">
        <v>7</v>
      </c>
      <c r="G102" s="1">
        <v>7</v>
      </c>
      <c r="H102" s="1">
        <v>6</v>
      </c>
      <c r="I102" s="1">
        <v>7</v>
      </c>
      <c r="J102" s="1">
        <v>7</v>
      </c>
      <c r="K102" s="1">
        <v>8</v>
      </c>
    </row>
    <row r="103" spans="2:11" x14ac:dyDescent="0.2">
      <c r="B103" s="1">
        <v>340</v>
      </c>
      <c r="C103" s="1">
        <v>8</v>
      </c>
      <c r="D103" s="1">
        <v>7</v>
      </c>
      <c r="E103" s="1">
        <v>8</v>
      </c>
      <c r="F103" s="1">
        <v>7</v>
      </c>
      <c r="G103" s="1">
        <v>8</v>
      </c>
      <c r="H103" s="1">
        <v>9</v>
      </c>
      <c r="I103" s="1">
        <v>9</v>
      </c>
      <c r="J103" s="1">
        <v>9</v>
      </c>
      <c r="K103" s="1">
        <v>9</v>
      </c>
    </row>
    <row r="104" spans="2:11" x14ac:dyDescent="0.2">
      <c r="B104" s="1">
        <v>340</v>
      </c>
      <c r="C104" s="1">
        <v>6</v>
      </c>
      <c r="D104" s="1">
        <v>4</v>
      </c>
      <c r="E104" s="1">
        <v>7</v>
      </c>
      <c r="F104" s="1">
        <v>6</v>
      </c>
      <c r="G104" s="1">
        <v>5</v>
      </c>
      <c r="H104" s="1">
        <v>6</v>
      </c>
      <c r="I104" s="1">
        <v>6</v>
      </c>
      <c r="J104" s="1">
        <v>4</v>
      </c>
      <c r="K104" s="1">
        <v>6</v>
      </c>
    </row>
    <row r="105" spans="2:11" x14ac:dyDescent="0.2">
      <c r="B105" s="1">
        <v>340</v>
      </c>
      <c r="C105" s="1">
        <v>8</v>
      </c>
      <c r="D105" s="1">
        <v>8</v>
      </c>
      <c r="E105" s="1">
        <v>5</v>
      </c>
      <c r="F105" s="1">
        <v>1</v>
      </c>
      <c r="G105" s="1">
        <v>3</v>
      </c>
      <c r="H105" s="1">
        <v>3</v>
      </c>
      <c r="I105" s="1">
        <v>5</v>
      </c>
      <c r="J105" s="1">
        <v>5</v>
      </c>
      <c r="K105" s="1">
        <v>3</v>
      </c>
    </row>
    <row r="106" spans="2:11" x14ac:dyDescent="0.2">
      <c r="B106" s="1">
        <v>340</v>
      </c>
      <c r="C106" s="1">
        <v>7</v>
      </c>
      <c r="D106" s="1">
        <v>6</v>
      </c>
      <c r="E106" s="1">
        <v>5</v>
      </c>
      <c r="F106" s="1">
        <v>9</v>
      </c>
      <c r="G106" s="1">
        <v>9</v>
      </c>
      <c r="H106" s="1">
        <v>8</v>
      </c>
      <c r="I106" s="1">
        <v>9</v>
      </c>
      <c r="J106" s="1">
        <v>7</v>
      </c>
      <c r="K106" s="1">
        <v>6</v>
      </c>
    </row>
    <row r="107" spans="2:11" x14ac:dyDescent="0.2">
      <c r="B107" s="1">
        <v>340</v>
      </c>
      <c r="C107" s="1">
        <v>5</v>
      </c>
      <c r="D107" s="1">
        <v>8</v>
      </c>
      <c r="E107" s="1">
        <v>3</v>
      </c>
      <c r="F107" s="1">
        <v>6</v>
      </c>
      <c r="G107" s="1">
        <v>6</v>
      </c>
      <c r="H107" s="1">
        <v>8</v>
      </c>
      <c r="I107" s="1">
        <v>5</v>
      </c>
      <c r="J107" s="1">
        <v>6</v>
      </c>
      <c r="K107" s="1">
        <v>6</v>
      </c>
    </row>
    <row r="108" spans="2:11" x14ac:dyDescent="0.2">
      <c r="B108" s="1">
        <v>340</v>
      </c>
      <c r="C108" s="1">
        <v>9</v>
      </c>
      <c r="D108" s="1">
        <v>9</v>
      </c>
      <c r="E108" s="1">
        <v>9</v>
      </c>
      <c r="F108" s="1">
        <v>9</v>
      </c>
      <c r="G108" s="1">
        <v>9</v>
      </c>
      <c r="H108" s="1">
        <v>9</v>
      </c>
      <c r="I108" s="1">
        <v>9</v>
      </c>
      <c r="J108" s="1">
        <v>9</v>
      </c>
      <c r="K108" s="1">
        <v>9</v>
      </c>
    </row>
    <row r="109" spans="2:11" x14ac:dyDescent="0.2">
      <c r="B109" s="1">
        <v>340</v>
      </c>
      <c r="C109" s="1">
        <v>8</v>
      </c>
      <c r="D109" s="1">
        <v>9</v>
      </c>
      <c r="E109" s="1">
        <v>6</v>
      </c>
      <c r="F109" s="1">
        <v>5</v>
      </c>
      <c r="G109" s="1">
        <v>6</v>
      </c>
      <c r="H109" s="1">
        <v>8</v>
      </c>
      <c r="I109" s="1">
        <v>9</v>
      </c>
      <c r="J109" s="1">
        <v>9</v>
      </c>
      <c r="K109" s="1">
        <v>6</v>
      </c>
    </row>
    <row r="110" spans="2:11" x14ac:dyDescent="0.2">
      <c r="B110" s="1">
        <v>340</v>
      </c>
      <c r="C110" s="1">
        <v>2</v>
      </c>
      <c r="D110" s="1">
        <v>1</v>
      </c>
      <c r="E110" s="1">
        <v>4</v>
      </c>
      <c r="F110" s="1">
        <v>2</v>
      </c>
      <c r="G110" s="1">
        <v>2</v>
      </c>
      <c r="H110" s="1">
        <v>2</v>
      </c>
      <c r="I110" s="1">
        <v>2</v>
      </c>
      <c r="J110" s="1">
        <v>2</v>
      </c>
      <c r="K110" s="1">
        <v>2</v>
      </c>
    </row>
    <row r="111" spans="2:11" x14ac:dyDescent="0.2">
      <c r="B111" s="1">
        <v>340</v>
      </c>
      <c r="C111" s="1">
        <v>8</v>
      </c>
      <c r="D111" s="1">
        <v>8</v>
      </c>
      <c r="E111" s="1">
        <v>8</v>
      </c>
      <c r="F111" s="1">
        <v>8</v>
      </c>
      <c r="G111" s="1">
        <v>8</v>
      </c>
      <c r="H111" s="1">
        <v>8</v>
      </c>
      <c r="I111" s="1">
        <v>8</v>
      </c>
      <c r="J111" s="1">
        <v>8</v>
      </c>
      <c r="K111" s="1">
        <v>8</v>
      </c>
    </row>
    <row r="112" spans="2:11" x14ac:dyDescent="0.2">
      <c r="B112" s="1">
        <v>340</v>
      </c>
      <c r="C112" s="1">
        <v>7</v>
      </c>
      <c r="D112" s="1">
        <v>8</v>
      </c>
      <c r="E112" s="1">
        <v>6</v>
      </c>
      <c r="F112" s="1">
        <v>6</v>
      </c>
      <c r="G112" s="1">
        <v>5</v>
      </c>
      <c r="H112" s="1">
        <v>5</v>
      </c>
      <c r="I112" s="1">
        <v>6</v>
      </c>
      <c r="J112" s="1">
        <v>5</v>
      </c>
      <c r="K112" s="1">
        <v>8</v>
      </c>
    </row>
    <row r="113" spans="2:11" x14ac:dyDescent="0.2">
      <c r="B113" s="1">
        <v>340</v>
      </c>
      <c r="C113" s="1">
        <v>7</v>
      </c>
      <c r="D113" s="1">
        <v>5</v>
      </c>
      <c r="E113" s="1">
        <v>6</v>
      </c>
      <c r="F113" s="1">
        <v>5</v>
      </c>
      <c r="G113" s="1">
        <v>5</v>
      </c>
      <c r="H113" s="1">
        <v>5</v>
      </c>
      <c r="I113" s="1">
        <v>6</v>
      </c>
      <c r="J113" s="1">
        <v>4</v>
      </c>
      <c r="K113" s="1">
        <v>8</v>
      </c>
    </row>
    <row r="114" spans="2:11" x14ac:dyDescent="0.2">
      <c r="B114" s="1">
        <v>340</v>
      </c>
      <c r="C114" s="1">
        <v>7</v>
      </c>
      <c r="D114" s="1">
        <v>3</v>
      </c>
      <c r="E114" s="1">
        <v>8</v>
      </c>
      <c r="F114" s="1">
        <v>9</v>
      </c>
      <c r="G114" s="1">
        <v>5</v>
      </c>
      <c r="H114" s="1">
        <v>7</v>
      </c>
      <c r="I114" s="1">
        <v>7</v>
      </c>
      <c r="J114" s="1">
        <v>6</v>
      </c>
      <c r="K114" s="1">
        <v>7</v>
      </c>
    </row>
    <row r="115" spans="2:11" x14ac:dyDescent="0.2">
      <c r="B115" s="1">
        <v>340</v>
      </c>
      <c r="C115" s="1">
        <v>7</v>
      </c>
      <c r="D115" s="1">
        <v>6</v>
      </c>
      <c r="E115" s="1">
        <v>5</v>
      </c>
      <c r="F115" s="1">
        <v>5</v>
      </c>
      <c r="G115" s="1">
        <v>5</v>
      </c>
      <c r="H115" s="1">
        <v>9</v>
      </c>
      <c r="I115" s="1">
        <v>9</v>
      </c>
      <c r="J115" s="1">
        <v>9</v>
      </c>
      <c r="K115" s="1">
        <v>6</v>
      </c>
    </row>
    <row r="116" spans="2:11" x14ac:dyDescent="0.2">
      <c r="B116" s="1">
        <v>340</v>
      </c>
      <c r="C116" s="1">
        <v>6</v>
      </c>
      <c r="D116" s="1">
        <v>3</v>
      </c>
      <c r="E116" s="1">
        <v>3</v>
      </c>
      <c r="F116" s="1">
        <v>1</v>
      </c>
      <c r="G116" s="1">
        <v>4</v>
      </c>
      <c r="H116" s="1">
        <v>8</v>
      </c>
      <c r="I116" s="1">
        <v>6</v>
      </c>
      <c r="J116" s="1">
        <v>6</v>
      </c>
      <c r="K116" s="1">
        <v>4</v>
      </c>
    </row>
    <row r="117" spans="2:11" x14ac:dyDescent="0.2">
      <c r="B117" s="1">
        <v>340</v>
      </c>
      <c r="C117" s="1">
        <v>7</v>
      </c>
      <c r="D117" s="1">
        <v>2</v>
      </c>
      <c r="E117" s="1">
        <v>4</v>
      </c>
      <c r="F117" s="1">
        <v>3</v>
      </c>
      <c r="G117" s="1">
        <v>4</v>
      </c>
      <c r="H117" s="1">
        <v>8</v>
      </c>
      <c r="I117" s="1">
        <v>4</v>
      </c>
      <c r="J117" s="1">
        <v>6</v>
      </c>
      <c r="K117" s="1">
        <v>3</v>
      </c>
    </row>
    <row r="118" spans="2:11" x14ac:dyDescent="0.2">
      <c r="B118" s="1">
        <v>340</v>
      </c>
      <c r="C118" s="1">
        <v>4</v>
      </c>
      <c r="D118" s="1">
        <v>4</v>
      </c>
      <c r="E118" s="1">
        <v>1</v>
      </c>
      <c r="F118" s="1">
        <v>1</v>
      </c>
      <c r="G118" s="1">
        <v>4</v>
      </c>
      <c r="H118" s="1">
        <v>9</v>
      </c>
      <c r="I118" s="1">
        <v>9</v>
      </c>
      <c r="J118" s="1">
        <v>9</v>
      </c>
      <c r="K118" s="1">
        <v>3</v>
      </c>
    </row>
    <row r="119" spans="2:11" x14ac:dyDescent="0.2">
      <c r="B119" s="1">
        <v>340</v>
      </c>
      <c r="C119" s="1">
        <v>5</v>
      </c>
      <c r="D119" s="1">
        <v>1</v>
      </c>
      <c r="E119" s="1">
        <v>4</v>
      </c>
      <c r="F119" s="1">
        <v>7</v>
      </c>
      <c r="G119" s="1">
        <v>9</v>
      </c>
      <c r="H119" s="1">
        <v>7</v>
      </c>
      <c r="I119" s="1">
        <v>5</v>
      </c>
      <c r="J119" s="1">
        <v>3</v>
      </c>
      <c r="K119" s="1">
        <v>4</v>
      </c>
    </row>
    <row r="120" spans="2:11" x14ac:dyDescent="0.2">
      <c r="B120" s="1">
        <v>340</v>
      </c>
      <c r="C120" s="1">
        <v>5</v>
      </c>
      <c r="D120" s="1">
        <v>1</v>
      </c>
      <c r="E120" s="1">
        <v>4</v>
      </c>
      <c r="F120" s="1">
        <v>5</v>
      </c>
      <c r="G120" s="1">
        <v>4</v>
      </c>
      <c r="H120" s="1">
        <v>5</v>
      </c>
      <c r="I120" s="1">
        <v>3</v>
      </c>
      <c r="J120" s="1">
        <v>3</v>
      </c>
      <c r="K120" s="1">
        <v>4</v>
      </c>
    </row>
    <row r="121" spans="2:11" x14ac:dyDescent="0.2">
      <c r="B121" s="1">
        <v>340</v>
      </c>
      <c r="C121" s="1">
        <v>8</v>
      </c>
      <c r="D121" s="1">
        <v>7</v>
      </c>
      <c r="E121" s="1">
        <v>7</v>
      </c>
      <c r="F121" s="1">
        <v>8</v>
      </c>
      <c r="G121" s="1">
        <v>7</v>
      </c>
      <c r="H121" s="1">
        <v>8</v>
      </c>
      <c r="I121" s="1">
        <v>8</v>
      </c>
      <c r="J121" s="1">
        <v>6</v>
      </c>
      <c r="K121" s="1">
        <v>8</v>
      </c>
    </row>
    <row r="122" spans="2:11" x14ac:dyDescent="0.2">
      <c r="B122" s="1">
        <v>340</v>
      </c>
      <c r="C122" s="1">
        <v>9</v>
      </c>
      <c r="D122" s="1">
        <v>4</v>
      </c>
      <c r="E122" s="1">
        <v>6</v>
      </c>
      <c r="F122" s="1">
        <v>8</v>
      </c>
      <c r="G122" s="1">
        <v>3</v>
      </c>
      <c r="H122" s="1">
        <v>4</v>
      </c>
      <c r="I122" s="1">
        <v>3</v>
      </c>
      <c r="J122" s="1">
        <v>3</v>
      </c>
      <c r="K122" s="1">
        <v>6</v>
      </c>
    </row>
    <row r="123" spans="2:11" x14ac:dyDescent="0.2">
      <c r="B123" s="1">
        <v>340</v>
      </c>
      <c r="C123" s="1">
        <v>8</v>
      </c>
      <c r="D123" s="1">
        <v>7</v>
      </c>
      <c r="E123" s="1">
        <v>7</v>
      </c>
      <c r="F123" s="1">
        <v>8</v>
      </c>
      <c r="G123" s="1">
        <v>8</v>
      </c>
      <c r="H123" s="1">
        <v>9</v>
      </c>
      <c r="I123" s="1">
        <v>8</v>
      </c>
      <c r="J123" s="1">
        <v>8</v>
      </c>
      <c r="K123" s="1">
        <v>8</v>
      </c>
    </row>
    <row r="124" spans="2:11" x14ac:dyDescent="0.2">
      <c r="B124" s="1">
        <v>340</v>
      </c>
      <c r="C124" s="1">
        <v>7</v>
      </c>
      <c r="D124" s="1">
        <v>7</v>
      </c>
      <c r="E124" s="1">
        <v>7</v>
      </c>
      <c r="F124" s="1">
        <v>7</v>
      </c>
      <c r="G124" s="1">
        <v>6</v>
      </c>
      <c r="H124" s="1">
        <v>6</v>
      </c>
      <c r="I124" s="1">
        <v>6</v>
      </c>
      <c r="J124" s="1">
        <v>7</v>
      </c>
      <c r="K124" s="1">
        <v>7</v>
      </c>
    </row>
    <row r="125" spans="2:11" x14ac:dyDescent="0.2">
      <c r="B125" s="1">
        <v>340</v>
      </c>
      <c r="C125" s="1">
        <v>9</v>
      </c>
      <c r="D125" s="1">
        <v>6</v>
      </c>
      <c r="E125" s="1">
        <v>9</v>
      </c>
      <c r="F125" s="1">
        <v>4</v>
      </c>
      <c r="G125" s="1">
        <v>9</v>
      </c>
      <c r="H125" s="1">
        <v>9</v>
      </c>
      <c r="I125" s="1">
        <v>9</v>
      </c>
      <c r="J125" s="1">
        <v>5</v>
      </c>
      <c r="K125" s="1">
        <v>5</v>
      </c>
    </row>
    <row r="126" spans="2:11" x14ac:dyDescent="0.2">
      <c r="B126" s="1">
        <v>340</v>
      </c>
      <c r="C126" s="1">
        <v>5</v>
      </c>
      <c r="D126" s="1">
        <v>7</v>
      </c>
      <c r="E126" s="1">
        <v>6</v>
      </c>
      <c r="F126" s="1">
        <v>3</v>
      </c>
      <c r="G126" s="1">
        <v>7</v>
      </c>
      <c r="H126" s="1">
        <v>6</v>
      </c>
      <c r="I126" s="1">
        <v>6</v>
      </c>
      <c r="J126" s="1">
        <v>6</v>
      </c>
      <c r="K126" s="1">
        <v>6</v>
      </c>
    </row>
    <row r="127" spans="2:11" x14ac:dyDescent="0.2">
      <c r="B127" s="1">
        <v>340</v>
      </c>
      <c r="C127" s="1">
        <v>6</v>
      </c>
      <c r="D127" s="1">
        <v>7</v>
      </c>
      <c r="E127" s="1">
        <v>6</v>
      </c>
      <c r="F127" s="1">
        <v>5</v>
      </c>
      <c r="G127" s="1">
        <v>6</v>
      </c>
      <c r="H127" s="1">
        <v>5</v>
      </c>
      <c r="I127" s="1">
        <v>4</v>
      </c>
      <c r="J127" s="1">
        <v>4</v>
      </c>
      <c r="K127" s="1">
        <v>6</v>
      </c>
    </row>
    <row r="128" spans="2:11" x14ac:dyDescent="0.2">
      <c r="B128" s="1">
        <v>340</v>
      </c>
      <c r="C128" s="1">
        <v>5</v>
      </c>
      <c r="D128" s="1">
        <v>7</v>
      </c>
      <c r="E128" s="1">
        <v>6</v>
      </c>
      <c r="F128" s="1">
        <v>5</v>
      </c>
      <c r="G128" s="1">
        <v>5</v>
      </c>
      <c r="H128" s="1">
        <v>5</v>
      </c>
      <c r="I128" s="1">
        <v>5</v>
      </c>
      <c r="J128" s="1">
        <v>5</v>
      </c>
      <c r="K128" s="1">
        <v>5</v>
      </c>
    </row>
    <row r="129" spans="2:11" x14ac:dyDescent="0.2">
      <c r="B129" s="1">
        <v>340</v>
      </c>
      <c r="C129" s="1">
        <v>2</v>
      </c>
      <c r="D129" s="1">
        <v>4</v>
      </c>
      <c r="E129" s="1">
        <v>5</v>
      </c>
      <c r="F129" s="1">
        <v>4</v>
      </c>
      <c r="G129" s="1">
        <v>6</v>
      </c>
      <c r="H129" s="1">
        <v>6</v>
      </c>
      <c r="I129" s="1">
        <v>5</v>
      </c>
      <c r="J129" s="1">
        <v>5</v>
      </c>
      <c r="K129" s="1">
        <v>8</v>
      </c>
    </row>
    <row r="130" spans="2:11" x14ac:dyDescent="0.2">
      <c r="B130" s="1">
        <v>340</v>
      </c>
      <c r="C130" s="1">
        <v>7</v>
      </c>
      <c r="D130" s="1">
        <v>4</v>
      </c>
      <c r="E130" s="1">
        <v>3</v>
      </c>
      <c r="F130" s="1">
        <v>5</v>
      </c>
      <c r="G130" s="1">
        <v>4</v>
      </c>
      <c r="H130" s="1">
        <v>4</v>
      </c>
      <c r="I130" s="1">
        <v>4</v>
      </c>
      <c r="J130" s="1">
        <v>5</v>
      </c>
      <c r="K130" s="1">
        <v>4</v>
      </c>
    </row>
    <row r="131" spans="2:11" x14ac:dyDescent="0.2">
      <c r="B131" s="1">
        <v>340</v>
      </c>
      <c r="C131" s="1">
        <v>7</v>
      </c>
      <c r="D131" s="1">
        <v>6</v>
      </c>
      <c r="E131" s="1">
        <v>9</v>
      </c>
      <c r="F131" s="1">
        <v>9</v>
      </c>
      <c r="G131" s="1">
        <v>9</v>
      </c>
      <c r="H131" s="1">
        <v>7</v>
      </c>
      <c r="I131" s="1">
        <v>8</v>
      </c>
      <c r="J131" s="1">
        <v>8</v>
      </c>
      <c r="K131" s="1">
        <v>9</v>
      </c>
    </row>
    <row r="132" spans="2:11" x14ac:dyDescent="0.2">
      <c r="B132" s="1">
        <v>340</v>
      </c>
      <c r="C132" s="1">
        <v>5</v>
      </c>
      <c r="D132" s="1">
        <v>5</v>
      </c>
      <c r="E132" s="1">
        <v>4</v>
      </c>
      <c r="F132" s="1">
        <v>4</v>
      </c>
      <c r="G132" s="1">
        <v>4</v>
      </c>
      <c r="H132" s="1">
        <v>5</v>
      </c>
      <c r="I132" s="1">
        <v>6</v>
      </c>
      <c r="J132" s="1">
        <v>5</v>
      </c>
      <c r="K132" s="1">
        <v>5</v>
      </c>
    </row>
    <row r="133" spans="2:11" x14ac:dyDescent="0.2">
      <c r="B133" s="1">
        <v>340</v>
      </c>
      <c r="C133" s="1">
        <v>5</v>
      </c>
      <c r="D133" s="1">
        <v>6</v>
      </c>
      <c r="E133" s="1">
        <v>5</v>
      </c>
      <c r="F133" s="1">
        <v>4</v>
      </c>
      <c r="G133" s="1">
        <v>4</v>
      </c>
      <c r="H133" s="1">
        <v>7</v>
      </c>
      <c r="I133" s="1">
        <v>7</v>
      </c>
      <c r="J133" s="1">
        <v>6</v>
      </c>
      <c r="K133" s="1">
        <v>6</v>
      </c>
    </row>
    <row r="134" spans="2:11" x14ac:dyDescent="0.2">
      <c r="B134" s="1">
        <v>340</v>
      </c>
      <c r="C134" s="1">
        <v>6</v>
      </c>
      <c r="D134" s="1">
        <v>6</v>
      </c>
      <c r="E134" s="1">
        <v>6</v>
      </c>
      <c r="F134" s="1">
        <v>8</v>
      </c>
      <c r="G134" s="1">
        <v>6</v>
      </c>
      <c r="H134" s="1">
        <v>6</v>
      </c>
      <c r="I134" s="1">
        <v>6</v>
      </c>
      <c r="J134" s="1">
        <v>8</v>
      </c>
      <c r="K134" s="1">
        <v>7</v>
      </c>
    </row>
    <row r="135" spans="2:11" x14ac:dyDescent="0.2">
      <c r="B135" s="1">
        <v>340</v>
      </c>
      <c r="C135" s="1">
        <v>7</v>
      </c>
      <c r="D135" s="1">
        <v>6</v>
      </c>
      <c r="E135" s="1">
        <v>8</v>
      </c>
      <c r="F135" s="1">
        <v>8</v>
      </c>
      <c r="G135" s="1">
        <v>8</v>
      </c>
      <c r="H135" s="1">
        <v>6</v>
      </c>
      <c r="I135" s="1">
        <v>6</v>
      </c>
      <c r="J135" s="1">
        <v>4</v>
      </c>
      <c r="K135" s="1">
        <v>8</v>
      </c>
    </row>
    <row r="136" spans="2:11" x14ac:dyDescent="0.2">
      <c r="B136" s="1">
        <v>340</v>
      </c>
      <c r="C136" s="1">
        <v>6</v>
      </c>
      <c r="D136" s="1">
        <v>5</v>
      </c>
      <c r="E136" s="1">
        <v>5</v>
      </c>
      <c r="F136" s="1">
        <v>5</v>
      </c>
      <c r="G136" s="1">
        <v>5</v>
      </c>
      <c r="H136" s="1">
        <v>6</v>
      </c>
      <c r="I136" s="1">
        <v>6</v>
      </c>
      <c r="J136" s="1">
        <v>5</v>
      </c>
      <c r="K136" s="1">
        <v>5</v>
      </c>
    </row>
    <row r="137" spans="2:11" x14ac:dyDescent="0.2">
      <c r="B137" s="1">
        <v>340</v>
      </c>
      <c r="C137" s="1">
        <v>5</v>
      </c>
      <c r="D137" s="1">
        <v>4</v>
      </c>
      <c r="E137" s="1">
        <v>7</v>
      </c>
      <c r="F137" s="1">
        <v>6</v>
      </c>
      <c r="G137" s="1">
        <v>6</v>
      </c>
      <c r="H137" s="1">
        <v>7</v>
      </c>
      <c r="I137" s="1">
        <v>8</v>
      </c>
      <c r="J137" s="1">
        <v>8</v>
      </c>
      <c r="K137" s="1">
        <v>7</v>
      </c>
    </row>
    <row r="138" spans="2:11" x14ac:dyDescent="0.2">
      <c r="B138" s="1">
        <v>340</v>
      </c>
      <c r="C138" s="1">
        <v>8</v>
      </c>
      <c r="D138" s="1">
        <v>5</v>
      </c>
      <c r="E138" s="1">
        <v>6</v>
      </c>
      <c r="F138" s="1">
        <v>4</v>
      </c>
      <c r="G138" s="1">
        <v>6</v>
      </c>
      <c r="H138" s="1">
        <v>5</v>
      </c>
      <c r="I138" s="1">
        <v>4</v>
      </c>
      <c r="J138" s="1">
        <v>4</v>
      </c>
      <c r="K138" s="1">
        <v>5</v>
      </c>
    </row>
    <row r="139" spans="2:11" x14ac:dyDescent="0.2">
      <c r="B139" s="1">
        <v>340</v>
      </c>
      <c r="C139" s="1">
        <v>7</v>
      </c>
      <c r="D139" s="1">
        <v>3</v>
      </c>
      <c r="E139" s="1">
        <v>3</v>
      </c>
      <c r="F139" s="1">
        <v>4</v>
      </c>
      <c r="G139" s="1">
        <v>4</v>
      </c>
      <c r="H139" s="1">
        <v>6</v>
      </c>
      <c r="I139" s="1">
        <v>7</v>
      </c>
      <c r="J139" s="1">
        <v>3</v>
      </c>
      <c r="K139" s="1">
        <v>3</v>
      </c>
    </row>
    <row r="140" spans="2:11" x14ac:dyDescent="0.2">
      <c r="B140" s="1">
        <v>340</v>
      </c>
      <c r="C140" s="1">
        <v>7</v>
      </c>
      <c r="D140" s="1">
        <v>4</v>
      </c>
      <c r="E140" s="1">
        <v>3</v>
      </c>
      <c r="F140" s="1">
        <v>3</v>
      </c>
      <c r="G140" s="1">
        <v>3</v>
      </c>
      <c r="H140" s="1">
        <v>9</v>
      </c>
      <c r="I140" s="1">
        <v>9</v>
      </c>
      <c r="J140" s="1">
        <v>9</v>
      </c>
      <c r="K140" s="1">
        <v>3</v>
      </c>
    </row>
    <row r="141" spans="2:11" x14ac:dyDescent="0.2">
      <c r="B141" s="1">
        <v>340</v>
      </c>
      <c r="C141" s="1">
        <v>7</v>
      </c>
      <c r="D141" s="1">
        <v>5</v>
      </c>
      <c r="E141" s="1">
        <v>7</v>
      </c>
      <c r="F141" s="1">
        <v>7</v>
      </c>
      <c r="G141" s="1">
        <v>6</v>
      </c>
      <c r="H141" s="1">
        <v>7</v>
      </c>
      <c r="I141" s="1">
        <v>9</v>
      </c>
      <c r="J141" s="1">
        <v>7</v>
      </c>
      <c r="K141" s="1">
        <v>8</v>
      </c>
    </row>
    <row r="142" spans="2:11" x14ac:dyDescent="0.2">
      <c r="B142" s="1">
        <v>340</v>
      </c>
      <c r="C142" s="1">
        <v>8</v>
      </c>
      <c r="D142" s="1">
        <v>7</v>
      </c>
      <c r="E142" s="1">
        <v>9</v>
      </c>
      <c r="F142" s="1">
        <v>9</v>
      </c>
      <c r="G142" s="1">
        <v>9</v>
      </c>
      <c r="H142" s="1">
        <v>9</v>
      </c>
      <c r="I142" s="1">
        <v>9</v>
      </c>
      <c r="J142" s="1">
        <v>9</v>
      </c>
      <c r="K142" s="1">
        <v>9</v>
      </c>
    </row>
    <row r="143" spans="2:11" x14ac:dyDescent="0.2">
      <c r="B143" s="1">
        <v>340</v>
      </c>
      <c r="C143" s="1">
        <v>5</v>
      </c>
      <c r="D143" s="1">
        <v>5</v>
      </c>
      <c r="E143" s="1">
        <v>3</v>
      </c>
      <c r="F143" s="1">
        <v>6</v>
      </c>
      <c r="G143" s="1">
        <v>6</v>
      </c>
      <c r="H143" s="1">
        <v>6</v>
      </c>
      <c r="I143" s="1">
        <v>6</v>
      </c>
      <c r="J143" s="1">
        <v>4</v>
      </c>
      <c r="K143" s="1">
        <v>2</v>
      </c>
    </row>
    <row r="144" spans="2:11" x14ac:dyDescent="0.2">
      <c r="B144" s="1">
        <v>340</v>
      </c>
      <c r="C144" s="1">
        <v>6</v>
      </c>
      <c r="D144" s="1">
        <v>6</v>
      </c>
      <c r="E144" s="1">
        <v>6</v>
      </c>
      <c r="F144" s="1">
        <v>4</v>
      </c>
      <c r="G144" s="1">
        <v>4</v>
      </c>
      <c r="H144" s="1">
        <v>4</v>
      </c>
      <c r="I144" s="1">
        <v>4</v>
      </c>
      <c r="J144" s="1">
        <v>3</v>
      </c>
      <c r="K144" s="1">
        <v>6</v>
      </c>
    </row>
    <row r="145" spans="2:11" x14ac:dyDescent="0.2">
      <c r="B145" s="1">
        <v>340</v>
      </c>
      <c r="C145" s="1">
        <v>8</v>
      </c>
      <c r="D145" s="1">
        <v>6</v>
      </c>
      <c r="E145" s="1">
        <v>9</v>
      </c>
      <c r="F145" s="1">
        <v>7</v>
      </c>
      <c r="G145" s="1">
        <v>5</v>
      </c>
      <c r="H145" s="1">
        <v>4</v>
      </c>
      <c r="I145" s="1">
        <v>4</v>
      </c>
      <c r="J145" s="1">
        <v>7</v>
      </c>
      <c r="K145" s="1">
        <v>6</v>
      </c>
    </row>
    <row r="146" spans="2:11" x14ac:dyDescent="0.2">
      <c r="B146" s="1">
        <v>340</v>
      </c>
      <c r="C146" s="1">
        <v>6</v>
      </c>
      <c r="D146" s="1">
        <v>2</v>
      </c>
      <c r="E146" s="1">
        <v>2</v>
      </c>
      <c r="F146" s="1">
        <v>8</v>
      </c>
      <c r="G146" s="1">
        <v>4</v>
      </c>
      <c r="H146" s="1">
        <v>8</v>
      </c>
      <c r="I146" s="1">
        <v>8</v>
      </c>
      <c r="J146" s="1">
        <v>3</v>
      </c>
      <c r="K146" s="1">
        <v>3</v>
      </c>
    </row>
    <row r="147" spans="2:11" x14ac:dyDescent="0.2">
      <c r="B147" s="1">
        <v>340</v>
      </c>
      <c r="C147" s="1">
        <v>8</v>
      </c>
      <c r="D147" s="1">
        <v>7</v>
      </c>
      <c r="E147" s="1">
        <v>8</v>
      </c>
      <c r="F147" s="1">
        <v>7</v>
      </c>
      <c r="G147" s="1">
        <v>8</v>
      </c>
      <c r="H147" s="1">
        <v>8</v>
      </c>
      <c r="I147" s="1">
        <v>6</v>
      </c>
      <c r="J147" s="1">
        <v>6</v>
      </c>
      <c r="K147" s="1">
        <v>7</v>
      </c>
    </row>
    <row r="148" spans="2:11" x14ac:dyDescent="0.2">
      <c r="B148" s="1">
        <v>340</v>
      </c>
      <c r="C148" s="1">
        <v>7</v>
      </c>
      <c r="D148" s="1">
        <v>6</v>
      </c>
      <c r="E148" s="1">
        <v>7</v>
      </c>
      <c r="F148" s="1">
        <v>7</v>
      </c>
      <c r="G148" s="1">
        <v>7</v>
      </c>
      <c r="H148" s="1">
        <v>7</v>
      </c>
      <c r="I148" s="1">
        <v>6</v>
      </c>
      <c r="J148" s="1">
        <v>8</v>
      </c>
      <c r="K148" s="1">
        <v>7</v>
      </c>
    </row>
    <row r="149" spans="2:11" x14ac:dyDescent="0.2">
      <c r="B149" s="1">
        <v>340</v>
      </c>
      <c r="C149" s="1">
        <v>5</v>
      </c>
      <c r="D149" s="1">
        <v>5</v>
      </c>
      <c r="E149" s="1">
        <v>4</v>
      </c>
      <c r="F149" s="1">
        <v>2</v>
      </c>
      <c r="G149" s="1">
        <v>2</v>
      </c>
      <c r="H149" s="1">
        <v>4</v>
      </c>
      <c r="I149" s="1">
        <v>3</v>
      </c>
      <c r="J149" s="1">
        <v>2</v>
      </c>
      <c r="K149" s="1">
        <v>5</v>
      </c>
    </row>
    <row r="150" spans="2:11" x14ac:dyDescent="0.2">
      <c r="B150" s="1">
        <v>340</v>
      </c>
      <c r="C150" s="1">
        <v>9</v>
      </c>
      <c r="D150" s="1">
        <v>3</v>
      </c>
      <c r="E150" s="1">
        <v>7</v>
      </c>
      <c r="F150" s="1">
        <v>5</v>
      </c>
      <c r="G150" s="1">
        <v>5</v>
      </c>
      <c r="H150" s="1">
        <v>5</v>
      </c>
      <c r="I150" s="1">
        <v>3</v>
      </c>
      <c r="J150" s="1">
        <v>3</v>
      </c>
      <c r="K150" s="1">
        <v>4</v>
      </c>
    </row>
    <row r="151" spans="2:11" x14ac:dyDescent="0.2">
      <c r="B151" s="1">
        <v>340</v>
      </c>
      <c r="C151" s="1">
        <v>8</v>
      </c>
      <c r="D151" s="1">
        <v>4</v>
      </c>
      <c r="E151" s="1">
        <v>5</v>
      </c>
      <c r="F151" s="1">
        <v>7</v>
      </c>
      <c r="G151" s="1">
        <v>4</v>
      </c>
      <c r="H151" s="1">
        <v>7</v>
      </c>
      <c r="I151" s="1">
        <v>7</v>
      </c>
      <c r="J151" s="1">
        <v>4</v>
      </c>
      <c r="K151" s="1">
        <v>9</v>
      </c>
    </row>
    <row r="152" spans="2:11" x14ac:dyDescent="0.2">
      <c r="B152" s="1">
        <v>340</v>
      </c>
      <c r="C152" s="1">
        <v>6</v>
      </c>
      <c r="D152" s="1">
        <v>6</v>
      </c>
      <c r="E152" s="1">
        <v>6</v>
      </c>
      <c r="F152" s="1">
        <v>7</v>
      </c>
      <c r="G152" s="1">
        <v>7</v>
      </c>
      <c r="H152" s="1">
        <v>7</v>
      </c>
      <c r="I152" s="1">
        <v>6</v>
      </c>
      <c r="J152" s="1">
        <v>6</v>
      </c>
      <c r="K152" s="1">
        <v>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5066C-4BBF-2A47-B2FF-A0B21D5811F7}">
  <sheetPr>
    <tabColor rgb="FFFF8AD8"/>
  </sheetPr>
  <dimension ref="B1:O51"/>
  <sheetViews>
    <sheetView workbookViewId="0">
      <selection activeCell="N29" sqref="N29"/>
    </sheetView>
  </sheetViews>
  <sheetFormatPr baseColWidth="10" defaultRowHeight="16" x14ac:dyDescent="0.2"/>
  <cols>
    <col min="2" max="2" width="18.83203125" customWidth="1"/>
    <col min="3" max="3" width="17.6640625" customWidth="1"/>
    <col min="4" max="4" width="13.83203125" customWidth="1"/>
    <col min="5" max="5" width="15.83203125" customWidth="1"/>
    <col min="6" max="6" width="17.83203125" customWidth="1"/>
    <col min="7" max="7" width="15.5" customWidth="1"/>
    <col min="8" max="8" width="19.6640625" customWidth="1"/>
    <col min="10" max="10" width="13.6640625" customWidth="1"/>
    <col min="13" max="13" width="17.5" customWidth="1"/>
  </cols>
  <sheetData>
    <row r="1" spans="2:15" x14ac:dyDescent="0.2">
      <c r="B1" s="31" t="s">
        <v>119</v>
      </c>
      <c r="C1" s="31" t="s">
        <v>118</v>
      </c>
      <c r="D1" s="31" t="s">
        <v>117</v>
      </c>
      <c r="E1" s="31" t="s">
        <v>116</v>
      </c>
      <c r="F1" s="31" t="s">
        <v>114</v>
      </c>
    </row>
    <row r="2" spans="2:15" x14ac:dyDescent="0.2">
      <c r="B2" s="33">
        <v>283</v>
      </c>
      <c r="C2" s="30">
        <v>340</v>
      </c>
      <c r="D2" s="32" t="s">
        <v>93</v>
      </c>
      <c r="E2" s="31" t="s">
        <v>92</v>
      </c>
      <c r="F2" s="38" t="s">
        <v>99</v>
      </c>
    </row>
    <row r="3" spans="2:15" ht="22" x14ac:dyDescent="0.3">
      <c r="B3" s="30">
        <v>340</v>
      </c>
      <c r="C3" s="35">
        <v>820</v>
      </c>
      <c r="D3" s="32" t="s">
        <v>93</v>
      </c>
      <c r="E3" s="31" t="s">
        <v>95</v>
      </c>
      <c r="F3" s="34" t="s">
        <v>94</v>
      </c>
      <c r="H3" s="53" t="s">
        <v>115</v>
      </c>
      <c r="I3" s="53"/>
      <c r="J3" s="53"/>
      <c r="K3" s="42">
        <v>820</v>
      </c>
      <c r="M3" s="31" t="s">
        <v>114</v>
      </c>
      <c r="N3" s="46" t="s">
        <v>108</v>
      </c>
      <c r="O3" s="45" t="s">
        <v>107</v>
      </c>
    </row>
    <row r="4" spans="2:15" x14ac:dyDescent="0.2">
      <c r="B4" s="30">
        <v>340</v>
      </c>
      <c r="C4" s="35">
        <v>820</v>
      </c>
      <c r="D4" s="36" t="s">
        <v>96</v>
      </c>
      <c r="E4" s="31" t="s">
        <v>92</v>
      </c>
      <c r="F4" s="34" t="s">
        <v>94</v>
      </c>
      <c r="H4" s="1"/>
      <c r="I4" s="46" t="s">
        <v>108</v>
      </c>
      <c r="J4" s="45" t="s">
        <v>107</v>
      </c>
      <c r="M4" s="31" t="s">
        <v>99</v>
      </c>
      <c r="N4">
        <v>9</v>
      </c>
      <c r="O4" s="1">
        <f>(N4/$N$8)*100</f>
        <v>18</v>
      </c>
    </row>
    <row r="5" spans="2:15" x14ac:dyDescent="0.2">
      <c r="B5" s="35">
        <v>820</v>
      </c>
      <c r="C5" s="33">
        <v>283</v>
      </c>
      <c r="D5" s="32" t="s">
        <v>93</v>
      </c>
      <c r="E5" s="31" t="s">
        <v>92</v>
      </c>
      <c r="F5" s="37" t="s">
        <v>97</v>
      </c>
      <c r="H5" s="51">
        <v>283</v>
      </c>
      <c r="I5" s="1">
        <v>15</v>
      </c>
      <c r="J5" s="47">
        <f>(I5/$I$8)*100</f>
        <v>30</v>
      </c>
      <c r="M5" s="31" t="s">
        <v>94</v>
      </c>
      <c r="N5">
        <v>15</v>
      </c>
      <c r="O5" s="1">
        <f>(N5/$N$8)*100</f>
        <v>30</v>
      </c>
    </row>
    <row r="6" spans="2:15" x14ac:dyDescent="0.2">
      <c r="B6" s="35">
        <v>820</v>
      </c>
      <c r="C6" s="30">
        <v>340</v>
      </c>
      <c r="D6" s="32" t="s">
        <v>93</v>
      </c>
      <c r="E6" s="31" t="s">
        <v>102</v>
      </c>
      <c r="F6" s="37" t="s">
        <v>97</v>
      </c>
      <c r="H6" s="50">
        <v>340</v>
      </c>
      <c r="I6" s="1">
        <v>15</v>
      </c>
      <c r="J6" s="47">
        <f>(I6/$I$8)*100</f>
        <v>30</v>
      </c>
      <c r="M6" s="31" t="s">
        <v>97</v>
      </c>
      <c r="N6">
        <v>13</v>
      </c>
      <c r="O6" s="1">
        <f>(N6/$N$8)*100</f>
        <v>26</v>
      </c>
    </row>
    <row r="7" spans="2:15" x14ac:dyDescent="0.2">
      <c r="B7" s="33">
        <v>283</v>
      </c>
      <c r="C7" s="35">
        <v>820</v>
      </c>
      <c r="D7" s="32" t="s">
        <v>93</v>
      </c>
      <c r="E7" s="31" t="s">
        <v>98</v>
      </c>
      <c r="F7" s="37" t="s">
        <v>97</v>
      </c>
      <c r="H7" s="48">
        <v>820</v>
      </c>
      <c r="I7" s="1">
        <v>20</v>
      </c>
      <c r="J7" s="49">
        <f>(I7/$I$8)*100</f>
        <v>40</v>
      </c>
      <c r="M7" s="31" t="s">
        <v>91</v>
      </c>
      <c r="N7">
        <v>13</v>
      </c>
      <c r="O7" s="1">
        <f>(N7/$N$8)*100</f>
        <v>26</v>
      </c>
    </row>
    <row r="8" spans="2:15" x14ac:dyDescent="0.2">
      <c r="B8" s="33">
        <v>283</v>
      </c>
      <c r="C8" s="30">
        <v>340</v>
      </c>
      <c r="D8" s="32" t="s">
        <v>93</v>
      </c>
      <c r="E8" s="31" t="s">
        <v>101</v>
      </c>
      <c r="F8" s="34" t="s">
        <v>94</v>
      </c>
      <c r="H8" s="46" t="s">
        <v>110</v>
      </c>
      <c r="I8" s="1">
        <f>SUM(I5:I7)</f>
        <v>50</v>
      </c>
      <c r="J8" s="1"/>
      <c r="M8" s="31" t="s">
        <v>110</v>
      </c>
      <c r="N8">
        <f>SUM(N4:N7)</f>
        <v>50</v>
      </c>
    </row>
    <row r="9" spans="2:15" x14ac:dyDescent="0.2">
      <c r="B9" s="33">
        <v>283</v>
      </c>
      <c r="C9" s="30">
        <v>340</v>
      </c>
      <c r="D9" s="36" t="s">
        <v>96</v>
      </c>
      <c r="E9" s="31" t="s">
        <v>92</v>
      </c>
      <c r="F9" s="37" t="s">
        <v>97</v>
      </c>
    </row>
    <row r="10" spans="2:15" x14ac:dyDescent="0.2">
      <c r="B10" s="35">
        <v>820</v>
      </c>
      <c r="C10" s="30">
        <v>340</v>
      </c>
      <c r="D10" s="36" t="s">
        <v>96</v>
      </c>
      <c r="E10" s="31" t="s">
        <v>113</v>
      </c>
      <c r="F10" s="30" t="s">
        <v>91</v>
      </c>
    </row>
    <row r="11" spans="2:15" ht="22" x14ac:dyDescent="0.3">
      <c r="B11" s="35">
        <v>820</v>
      </c>
      <c r="C11" s="30">
        <v>340</v>
      </c>
      <c r="D11" s="32" t="s">
        <v>93</v>
      </c>
      <c r="E11" s="31" t="s">
        <v>92</v>
      </c>
      <c r="F11" s="34" t="s">
        <v>94</v>
      </c>
      <c r="H11" s="53" t="s">
        <v>112</v>
      </c>
      <c r="I11" s="53"/>
      <c r="J11" s="53"/>
      <c r="K11" s="52">
        <v>340</v>
      </c>
    </row>
    <row r="12" spans="2:15" x14ac:dyDescent="0.2">
      <c r="B12" s="30">
        <v>340</v>
      </c>
      <c r="C12" s="35">
        <v>820</v>
      </c>
      <c r="D12" s="32" t="s">
        <v>93</v>
      </c>
      <c r="E12" s="31" t="s">
        <v>92</v>
      </c>
      <c r="F12" s="34" t="s">
        <v>94</v>
      </c>
      <c r="H12" s="1"/>
      <c r="I12" s="46" t="s">
        <v>108</v>
      </c>
      <c r="J12" s="45" t="s">
        <v>107</v>
      </c>
    </row>
    <row r="13" spans="2:15" x14ac:dyDescent="0.2">
      <c r="B13" s="33">
        <v>283</v>
      </c>
      <c r="C13" s="30">
        <v>340</v>
      </c>
      <c r="D13" s="36" t="s">
        <v>96</v>
      </c>
      <c r="E13" s="31" t="s">
        <v>111</v>
      </c>
      <c r="F13" s="37" t="s">
        <v>97</v>
      </c>
      <c r="H13" s="51">
        <v>283</v>
      </c>
      <c r="I13" s="1">
        <v>14</v>
      </c>
      <c r="J13" s="47">
        <f>(I13/$I$8)*100</f>
        <v>28.000000000000004</v>
      </c>
    </row>
    <row r="14" spans="2:15" x14ac:dyDescent="0.2">
      <c r="B14" s="35">
        <v>820</v>
      </c>
      <c r="C14" s="33">
        <v>283</v>
      </c>
      <c r="D14" s="36" t="s">
        <v>96</v>
      </c>
      <c r="E14" s="31" t="s">
        <v>92</v>
      </c>
      <c r="F14" s="30" t="s">
        <v>91</v>
      </c>
      <c r="H14" s="50">
        <v>340</v>
      </c>
      <c r="I14" s="1">
        <v>23</v>
      </c>
      <c r="J14" s="49">
        <f>(I14/$I$8)*100</f>
        <v>46</v>
      </c>
    </row>
    <row r="15" spans="2:15" x14ac:dyDescent="0.2">
      <c r="B15" s="33">
        <v>283</v>
      </c>
      <c r="C15" s="35">
        <v>820</v>
      </c>
      <c r="D15" s="36" t="s">
        <v>96</v>
      </c>
      <c r="E15" s="31" t="s">
        <v>92</v>
      </c>
      <c r="F15" s="37" t="s">
        <v>97</v>
      </c>
      <c r="H15" s="48">
        <v>820</v>
      </c>
      <c r="I15" s="1">
        <v>13</v>
      </c>
      <c r="J15" s="47">
        <f>(I15/$I$8)*100</f>
        <v>26</v>
      </c>
    </row>
    <row r="16" spans="2:15" x14ac:dyDescent="0.2">
      <c r="B16" s="30">
        <v>340</v>
      </c>
      <c r="C16" s="33">
        <v>283</v>
      </c>
      <c r="D16" s="32" t="s">
        <v>93</v>
      </c>
      <c r="E16" s="31" t="s">
        <v>92</v>
      </c>
      <c r="F16" s="30" t="s">
        <v>91</v>
      </c>
      <c r="H16" s="46" t="s">
        <v>110</v>
      </c>
      <c r="I16" s="1">
        <f>SUM(I13:I15)</f>
        <v>50</v>
      </c>
    </row>
    <row r="17" spans="2:11" x14ac:dyDescent="0.2">
      <c r="B17" s="30">
        <v>340</v>
      </c>
      <c r="C17" s="35">
        <v>820</v>
      </c>
      <c r="D17" s="32" t="s">
        <v>93</v>
      </c>
      <c r="E17" s="31" t="s">
        <v>92</v>
      </c>
      <c r="F17" s="34" t="s">
        <v>94</v>
      </c>
    </row>
    <row r="18" spans="2:11" x14ac:dyDescent="0.2">
      <c r="B18" s="35">
        <v>820</v>
      </c>
      <c r="C18" s="33">
        <v>283</v>
      </c>
      <c r="D18" s="32" t="s">
        <v>93</v>
      </c>
      <c r="E18" s="31" t="s">
        <v>101</v>
      </c>
      <c r="F18" s="38" t="s">
        <v>99</v>
      </c>
      <c r="H18" s="31" t="s">
        <v>109</v>
      </c>
      <c r="I18" s="46" t="s">
        <v>108</v>
      </c>
      <c r="J18" s="45" t="s">
        <v>107</v>
      </c>
    </row>
    <row r="19" spans="2:11" x14ac:dyDescent="0.2">
      <c r="B19" s="35">
        <v>820</v>
      </c>
      <c r="C19" s="33">
        <v>283</v>
      </c>
      <c r="D19" s="36" t="s">
        <v>96</v>
      </c>
      <c r="E19" s="31" t="s">
        <v>92</v>
      </c>
      <c r="F19" s="37" t="s">
        <v>97</v>
      </c>
      <c r="H19" s="32" t="s">
        <v>93</v>
      </c>
      <c r="I19" s="1">
        <v>30</v>
      </c>
      <c r="J19" s="25">
        <f>(I19/I21)*100</f>
        <v>60</v>
      </c>
      <c r="K19" s="44" t="s">
        <v>93</v>
      </c>
    </row>
    <row r="20" spans="2:11" x14ac:dyDescent="0.2">
      <c r="B20" s="35">
        <v>820</v>
      </c>
      <c r="C20" s="33">
        <v>283</v>
      </c>
      <c r="D20" s="32" t="s">
        <v>93</v>
      </c>
      <c r="E20" s="31" t="s">
        <v>98</v>
      </c>
      <c r="F20" s="34" t="s">
        <v>94</v>
      </c>
      <c r="H20" s="36" t="s">
        <v>96</v>
      </c>
      <c r="I20" s="1">
        <v>20</v>
      </c>
      <c r="J20" s="25">
        <f>(I20/I21)*100</f>
        <v>40</v>
      </c>
      <c r="K20" s="43" t="s">
        <v>96</v>
      </c>
    </row>
    <row r="21" spans="2:11" x14ac:dyDescent="0.2">
      <c r="B21" s="35">
        <v>820</v>
      </c>
      <c r="C21" s="30">
        <v>340</v>
      </c>
      <c r="D21" s="36" t="s">
        <v>96</v>
      </c>
      <c r="E21" s="31" t="s">
        <v>92</v>
      </c>
      <c r="F21" s="34" t="s">
        <v>94</v>
      </c>
      <c r="I21" s="1">
        <f>SUM(I19:I20)</f>
        <v>50</v>
      </c>
      <c r="J21" s="1"/>
    </row>
    <row r="22" spans="2:11" x14ac:dyDescent="0.2">
      <c r="B22" s="33">
        <v>283</v>
      </c>
      <c r="C22" s="30">
        <v>340</v>
      </c>
      <c r="D22" s="32" t="s">
        <v>93</v>
      </c>
      <c r="E22" s="31" t="s">
        <v>92</v>
      </c>
      <c r="F22" s="38" t="s">
        <v>99</v>
      </c>
    </row>
    <row r="23" spans="2:11" x14ac:dyDescent="0.2">
      <c r="B23" s="35">
        <v>820</v>
      </c>
      <c r="C23" s="30">
        <v>340</v>
      </c>
      <c r="D23" s="36" t="s">
        <v>96</v>
      </c>
      <c r="E23" s="31" t="s">
        <v>95</v>
      </c>
      <c r="F23" s="34" t="s">
        <v>94</v>
      </c>
      <c r="H23" s="41" t="s">
        <v>106</v>
      </c>
      <c r="I23" s="42" t="s">
        <v>105</v>
      </c>
    </row>
    <row r="24" spans="2:11" x14ac:dyDescent="0.2">
      <c r="B24" s="35">
        <v>820</v>
      </c>
      <c r="C24" s="30">
        <v>340</v>
      </c>
      <c r="D24" s="36" t="s">
        <v>96</v>
      </c>
      <c r="E24" s="31" t="s">
        <v>100</v>
      </c>
      <c r="F24" s="38" t="s">
        <v>99</v>
      </c>
    </row>
    <row r="25" spans="2:11" x14ac:dyDescent="0.2">
      <c r="B25" s="30">
        <v>340</v>
      </c>
      <c r="C25" s="35">
        <v>820</v>
      </c>
      <c r="D25" s="32" t="s">
        <v>93</v>
      </c>
      <c r="E25" s="31" t="s">
        <v>92</v>
      </c>
      <c r="F25" s="38" t="s">
        <v>99</v>
      </c>
      <c r="H25" s="41" t="s">
        <v>104</v>
      </c>
    </row>
    <row r="26" spans="2:11" x14ac:dyDescent="0.2">
      <c r="B26" s="35">
        <v>820</v>
      </c>
      <c r="C26" s="33">
        <v>283</v>
      </c>
      <c r="D26" s="32" t="s">
        <v>93</v>
      </c>
      <c r="E26" s="31" t="s">
        <v>98</v>
      </c>
      <c r="F26" s="38" t="s">
        <v>99</v>
      </c>
    </row>
    <row r="27" spans="2:11" x14ac:dyDescent="0.2">
      <c r="B27" s="35">
        <v>820</v>
      </c>
      <c r="C27" s="33">
        <v>283</v>
      </c>
      <c r="D27" s="32" t="s">
        <v>93</v>
      </c>
      <c r="E27" s="31" t="s">
        <v>102</v>
      </c>
      <c r="F27" s="34" t="s">
        <v>94</v>
      </c>
      <c r="H27" t="s">
        <v>103</v>
      </c>
    </row>
    <row r="28" spans="2:11" x14ac:dyDescent="0.2">
      <c r="B28" s="30">
        <v>340</v>
      </c>
      <c r="C28" s="35">
        <v>820</v>
      </c>
      <c r="D28" s="36" t="s">
        <v>96</v>
      </c>
      <c r="E28" s="31" t="s">
        <v>95</v>
      </c>
      <c r="F28" s="30" t="s">
        <v>91</v>
      </c>
      <c r="H28" s="40" t="s">
        <v>99</v>
      </c>
      <c r="I28" s="39">
        <v>0.18</v>
      </c>
    </row>
    <row r="29" spans="2:11" x14ac:dyDescent="0.2">
      <c r="B29" s="30">
        <v>340</v>
      </c>
      <c r="C29" s="35">
        <v>820</v>
      </c>
      <c r="D29" s="32" t="s">
        <v>93</v>
      </c>
      <c r="E29" s="31" t="s">
        <v>92</v>
      </c>
      <c r="F29" s="30" t="s">
        <v>91</v>
      </c>
      <c r="H29" s="40" t="s">
        <v>94</v>
      </c>
      <c r="I29" s="39">
        <v>0.3</v>
      </c>
    </row>
    <row r="30" spans="2:11" x14ac:dyDescent="0.2">
      <c r="B30" s="35">
        <v>820</v>
      </c>
      <c r="C30" s="30">
        <v>340</v>
      </c>
      <c r="D30" s="32" t="s">
        <v>93</v>
      </c>
      <c r="E30" s="31" t="s">
        <v>92</v>
      </c>
      <c r="F30" s="30" t="s">
        <v>91</v>
      </c>
      <c r="H30" s="40" t="s">
        <v>97</v>
      </c>
      <c r="I30" s="39">
        <v>0.26</v>
      </c>
    </row>
    <row r="31" spans="2:11" x14ac:dyDescent="0.2">
      <c r="B31" s="33">
        <v>283</v>
      </c>
      <c r="C31" s="30">
        <v>340</v>
      </c>
      <c r="D31" s="36" t="s">
        <v>96</v>
      </c>
      <c r="E31" s="31" t="s">
        <v>102</v>
      </c>
      <c r="F31" s="37" t="s">
        <v>97</v>
      </c>
      <c r="H31" s="40" t="s">
        <v>91</v>
      </c>
      <c r="I31" s="39">
        <v>0.26</v>
      </c>
    </row>
    <row r="32" spans="2:11" x14ac:dyDescent="0.2">
      <c r="B32" s="30">
        <v>340</v>
      </c>
      <c r="C32" s="35">
        <v>820</v>
      </c>
      <c r="D32" s="32" t="s">
        <v>93</v>
      </c>
      <c r="E32" s="31" t="s">
        <v>95</v>
      </c>
      <c r="F32" s="34" t="s">
        <v>94</v>
      </c>
    </row>
    <row r="33" spans="2:6" x14ac:dyDescent="0.2">
      <c r="B33" s="30">
        <v>340</v>
      </c>
      <c r="C33" s="35">
        <v>820</v>
      </c>
      <c r="D33" s="36" t="s">
        <v>96</v>
      </c>
      <c r="E33" s="31" t="s">
        <v>92</v>
      </c>
      <c r="F33" s="38" t="s">
        <v>99</v>
      </c>
    </row>
    <row r="34" spans="2:6" x14ac:dyDescent="0.2">
      <c r="B34" s="33">
        <v>283</v>
      </c>
      <c r="C34" s="30">
        <v>340</v>
      </c>
      <c r="D34" s="32" t="s">
        <v>93</v>
      </c>
      <c r="E34" s="31" t="s">
        <v>92</v>
      </c>
      <c r="F34" s="37" t="s">
        <v>97</v>
      </c>
    </row>
    <row r="35" spans="2:6" x14ac:dyDescent="0.2">
      <c r="B35" s="30">
        <v>340</v>
      </c>
      <c r="C35" s="33">
        <v>283</v>
      </c>
      <c r="D35" s="32" t="s">
        <v>93</v>
      </c>
      <c r="E35" s="31" t="s">
        <v>92</v>
      </c>
      <c r="F35" s="30" t="s">
        <v>91</v>
      </c>
    </row>
    <row r="36" spans="2:6" x14ac:dyDescent="0.2">
      <c r="B36" s="30">
        <v>340</v>
      </c>
      <c r="C36" s="33">
        <v>283</v>
      </c>
      <c r="D36" s="32" t="s">
        <v>93</v>
      </c>
      <c r="E36" s="31" t="s">
        <v>101</v>
      </c>
      <c r="F36" s="30" t="s">
        <v>91</v>
      </c>
    </row>
    <row r="37" spans="2:6" x14ac:dyDescent="0.2">
      <c r="B37" s="30">
        <v>340</v>
      </c>
      <c r="C37" s="35">
        <v>820</v>
      </c>
      <c r="D37" s="36" t="s">
        <v>96</v>
      </c>
      <c r="E37" s="31" t="s">
        <v>92</v>
      </c>
      <c r="F37" s="37" t="s">
        <v>97</v>
      </c>
    </row>
    <row r="38" spans="2:6" x14ac:dyDescent="0.2">
      <c r="B38" s="30">
        <v>340</v>
      </c>
      <c r="C38" s="33">
        <v>283</v>
      </c>
      <c r="D38" s="36" t="s">
        <v>96</v>
      </c>
      <c r="E38" s="31" t="s">
        <v>92</v>
      </c>
      <c r="F38" s="37" t="s">
        <v>97</v>
      </c>
    </row>
    <row r="39" spans="2:6" x14ac:dyDescent="0.2">
      <c r="B39" s="35">
        <v>820</v>
      </c>
      <c r="C39" s="30">
        <v>340</v>
      </c>
      <c r="D39" s="36" t="s">
        <v>96</v>
      </c>
      <c r="E39" s="31" t="s">
        <v>92</v>
      </c>
      <c r="F39" s="38" t="s">
        <v>99</v>
      </c>
    </row>
    <row r="40" spans="2:6" x14ac:dyDescent="0.2">
      <c r="B40" s="33">
        <v>283</v>
      </c>
      <c r="C40" s="35">
        <v>820</v>
      </c>
      <c r="D40" s="32" t="s">
        <v>93</v>
      </c>
      <c r="E40" s="31" t="s">
        <v>100</v>
      </c>
      <c r="F40" s="30" t="s">
        <v>91</v>
      </c>
    </row>
    <row r="41" spans="2:6" x14ac:dyDescent="0.2">
      <c r="B41" s="33">
        <v>283</v>
      </c>
      <c r="C41" s="30">
        <v>340</v>
      </c>
      <c r="D41" s="32" t="s">
        <v>93</v>
      </c>
      <c r="E41" s="31" t="s">
        <v>92</v>
      </c>
      <c r="F41" s="34" t="s">
        <v>94</v>
      </c>
    </row>
    <row r="42" spans="2:6" x14ac:dyDescent="0.2">
      <c r="B42" s="35">
        <v>820</v>
      </c>
      <c r="C42" s="30">
        <v>340</v>
      </c>
      <c r="D42" s="32" t="s">
        <v>93</v>
      </c>
      <c r="E42" s="31" t="s">
        <v>92</v>
      </c>
      <c r="F42" s="30" t="s">
        <v>91</v>
      </c>
    </row>
    <row r="43" spans="2:6" x14ac:dyDescent="0.2">
      <c r="B43" s="35">
        <v>820</v>
      </c>
      <c r="C43" s="30">
        <v>340</v>
      </c>
      <c r="D43" s="32" t="s">
        <v>93</v>
      </c>
      <c r="E43" s="31" t="s">
        <v>92</v>
      </c>
      <c r="F43" s="37" t="s">
        <v>97</v>
      </c>
    </row>
    <row r="44" spans="2:6" x14ac:dyDescent="0.2">
      <c r="B44" s="30">
        <v>340</v>
      </c>
      <c r="C44" s="33">
        <v>283</v>
      </c>
      <c r="D44" s="32" t="s">
        <v>93</v>
      </c>
      <c r="E44" s="31" t="s">
        <v>92</v>
      </c>
      <c r="F44" s="30" t="s">
        <v>91</v>
      </c>
    </row>
    <row r="45" spans="2:6" x14ac:dyDescent="0.2">
      <c r="B45" s="33">
        <v>283</v>
      </c>
      <c r="C45" s="30">
        <v>340</v>
      </c>
      <c r="D45" s="36" t="s">
        <v>96</v>
      </c>
      <c r="E45" s="31" t="s">
        <v>98</v>
      </c>
      <c r="F45" s="34" t="s">
        <v>94</v>
      </c>
    </row>
    <row r="46" spans="2:6" x14ac:dyDescent="0.2">
      <c r="B46" s="33">
        <v>283</v>
      </c>
      <c r="C46" s="30">
        <v>340</v>
      </c>
      <c r="D46" s="36" t="s">
        <v>96</v>
      </c>
      <c r="E46" s="31" t="s">
        <v>98</v>
      </c>
      <c r="F46" s="38" t="s">
        <v>99</v>
      </c>
    </row>
    <row r="47" spans="2:6" x14ac:dyDescent="0.2">
      <c r="B47" s="35">
        <v>820</v>
      </c>
      <c r="C47" s="30">
        <v>340</v>
      </c>
      <c r="D47" s="32" t="s">
        <v>93</v>
      </c>
      <c r="E47" s="31" t="s">
        <v>98</v>
      </c>
      <c r="F47" s="37" t="s">
        <v>97</v>
      </c>
    </row>
    <row r="48" spans="2:6" x14ac:dyDescent="0.2">
      <c r="B48" s="35">
        <v>820</v>
      </c>
      <c r="C48" s="33">
        <v>283</v>
      </c>
      <c r="D48" s="36" t="s">
        <v>96</v>
      </c>
      <c r="E48" s="31" t="s">
        <v>92</v>
      </c>
      <c r="F48" s="30" t="s">
        <v>91</v>
      </c>
    </row>
    <row r="49" spans="2:6" x14ac:dyDescent="0.2">
      <c r="B49" s="33">
        <v>283</v>
      </c>
      <c r="C49" s="30">
        <v>340</v>
      </c>
      <c r="D49" s="32" t="s">
        <v>93</v>
      </c>
      <c r="E49" s="31" t="s">
        <v>95</v>
      </c>
      <c r="F49" s="34" t="s">
        <v>94</v>
      </c>
    </row>
    <row r="50" spans="2:6" x14ac:dyDescent="0.2">
      <c r="B50" s="35">
        <v>820</v>
      </c>
      <c r="C50" s="33">
        <v>283</v>
      </c>
      <c r="D50" s="32" t="s">
        <v>93</v>
      </c>
      <c r="E50" s="31" t="s">
        <v>92</v>
      </c>
      <c r="F50" s="34" t="s">
        <v>94</v>
      </c>
    </row>
    <row r="51" spans="2:6" x14ac:dyDescent="0.2">
      <c r="B51" s="33">
        <v>283</v>
      </c>
      <c r="C51" s="30">
        <v>340</v>
      </c>
      <c r="D51" s="32" t="s">
        <v>93</v>
      </c>
      <c r="E51" s="31" t="s">
        <v>92</v>
      </c>
      <c r="F51" s="30" t="s">
        <v>91</v>
      </c>
    </row>
  </sheetData>
  <mergeCells count="2">
    <mergeCell ref="H3:J3"/>
    <mergeCell ref="H11:J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26756-2B5C-6C4D-9F08-ABBF042F747E}">
  <dimension ref="D11"/>
  <sheetViews>
    <sheetView tabSelected="1" topLeftCell="C1" workbookViewId="0">
      <selection activeCell="E6" sqref="E6"/>
    </sheetView>
  </sheetViews>
  <sheetFormatPr baseColWidth="10" defaultRowHeight="16" x14ac:dyDescent="0.2"/>
  <sheetData>
    <row r="11" spans="4:4" x14ac:dyDescent="0.2">
      <c r="D11" t="e" vm="1">
        <v>#VALUE!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920F4-A6AF-974D-A31C-3578DC744C70}">
  <dimension ref="A2:F31"/>
  <sheetViews>
    <sheetView topLeftCell="A20" workbookViewId="0">
      <selection activeCell="K20" sqref="K20"/>
    </sheetView>
  </sheetViews>
  <sheetFormatPr baseColWidth="10" defaultRowHeight="16" x14ac:dyDescent="0.2"/>
  <sheetData>
    <row r="2" spans="1:6" x14ac:dyDescent="0.2">
      <c r="B2" s="1" t="s">
        <v>71</v>
      </c>
      <c r="C2" s="1" t="s">
        <v>38</v>
      </c>
    </row>
    <row r="3" spans="1:6" x14ac:dyDescent="0.2">
      <c r="A3" s="1" t="s">
        <v>1</v>
      </c>
      <c r="B3">
        <v>0.96099999999999997</v>
      </c>
      <c r="C3" s="1">
        <v>5.76</v>
      </c>
      <c r="D3" s="26"/>
    </row>
    <row r="4" spans="1:6" x14ac:dyDescent="0.2">
      <c r="A4" s="1" t="s">
        <v>1</v>
      </c>
      <c r="B4">
        <v>0.95799999999999996</v>
      </c>
      <c r="C4" s="1">
        <v>5.75</v>
      </c>
      <c r="D4" s="26"/>
    </row>
    <row r="5" spans="1:6" x14ac:dyDescent="0.2">
      <c r="A5" s="1" t="s">
        <v>1</v>
      </c>
      <c r="B5">
        <v>0.95699999999999996</v>
      </c>
      <c r="C5" s="1">
        <v>5.69</v>
      </c>
      <c r="D5" s="26"/>
    </row>
    <row r="6" spans="1:6" x14ac:dyDescent="0.2">
      <c r="A6" s="6">
        <v>0.04</v>
      </c>
      <c r="B6">
        <v>0.96</v>
      </c>
      <c r="C6" s="1">
        <v>5.45</v>
      </c>
      <c r="D6" s="26"/>
    </row>
    <row r="7" spans="1:6" x14ac:dyDescent="0.2">
      <c r="A7" s="6">
        <v>0.04</v>
      </c>
      <c r="B7">
        <v>0.96099999999999997</v>
      </c>
      <c r="C7" s="1">
        <v>5.42</v>
      </c>
      <c r="D7" s="26"/>
    </row>
    <row r="8" spans="1:6" x14ac:dyDescent="0.2">
      <c r="A8" s="6">
        <v>0.04</v>
      </c>
      <c r="B8">
        <v>0.95099999999999996</v>
      </c>
      <c r="C8" s="1">
        <v>5.41</v>
      </c>
      <c r="D8" s="26"/>
    </row>
    <row r="9" spans="1:6" x14ac:dyDescent="0.2">
      <c r="A9" s="6">
        <v>0.08</v>
      </c>
      <c r="B9">
        <v>0.95499999999999996</v>
      </c>
      <c r="C9" s="1">
        <v>5.56</v>
      </c>
      <c r="D9" s="26"/>
    </row>
    <row r="10" spans="1:6" x14ac:dyDescent="0.2">
      <c r="A10" s="6">
        <v>0.08</v>
      </c>
      <c r="B10">
        <v>0.96</v>
      </c>
      <c r="C10" s="1">
        <v>5.6</v>
      </c>
      <c r="D10" s="26"/>
    </row>
    <row r="11" spans="1:6" x14ac:dyDescent="0.2">
      <c r="A11" s="6">
        <v>0.08</v>
      </c>
      <c r="B11">
        <v>0.95699999999999996</v>
      </c>
      <c r="C11" s="1">
        <v>5.55</v>
      </c>
      <c r="D11" s="26"/>
    </row>
    <row r="13" spans="1:6" x14ac:dyDescent="0.2">
      <c r="B13" t="s">
        <v>73</v>
      </c>
      <c r="C13" t="s">
        <v>74</v>
      </c>
      <c r="D13" t="s">
        <v>75</v>
      </c>
      <c r="E13" t="s">
        <v>76</v>
      </c>
      <c r="F13" t="s">
        <v>77</v>
      </c>
    </row>
    <row r="14" spans="1:6" x14ac:dyDescent="0.2">
      <c r="A14" s="1" t="s">
        <v>1</v>
      </c>
      <c r="B14">
        <v>82.64</v>
      </c>
      <c r="C14">
        <v>-1.46</v>
      </c>
      <c r="D14">
        <v>6.54</v>
      </c>
      <c r="E14">
        <v>6.7</v>
      </c>
      <c r="F14">
        <v>102.6</v>
      </c>
    </row>
    <row r="15" spans="1:6" x14ac:dyDescent="0.2">
      <c r="A15" s="1" t="s">
        <v>1</v>
      </c>
      <c r="B15">
        <v>82</v>
      </c>
      <c r="C15">
        <v>-1.51</v>
      </c>
      <c r="D15">
        <v>6.94</v>
      </c>
      <c r="E15">
        <v>7.11</v>
      </c>
      <c r="F15">
        <v>102.28</v>
      </c>
    </row>
    <row r="16" spans="1:6" x14ac:dyDescent="0.2">
      <c r="A16" s="1" t="s">
        <v>1</v>
      </c>
      <c r="B16">
        <v>82.33</v>
      </c>
      <c r="C16">
        <v>-1.47</v>
      </c>
      <c r="D16">
        <v>6.67</v>
      </c>
      <c r="E16">
        <v>6.83</v>
      </c>
      <c r="F16">
        <v>102.45</v>
      </c>
    </row>
    <row r="17" spans="1:6" x14ac:dyDescent="0.2">
      <c r="A17" s="1" t="s">
        <v>1</v>
      </c>
      <c r="B17">
        <v>82.71</v>
      </c>
      <c r="C17">
        <v>-1.5</v>
      </c>
      <c r="D17">
        <v>6.71</v>
      </c>
      <c r="E17">
        <v>6.88</v>
      </c>
      <c r="F17">
        <v>102.62</v>
      </c>
    </row>
    <row r="18" spans="1:6" x14ac:dyDescent="0.2">
      <c r="A18" s="1" t="s">
        <v>1</v>
      </c>
      <c r="B18">
        <v>82.52</v>
      </c>
      <c r="C18">
        <v>-1.47</v>
      </c>
      <c r="D18">
        <v>6.46</v>
      </c>
      <c r="E18">
        <v>6.62</v>
      </c>
      <c r="F18">
        <v>102.86</v>
      </c>
    </row>
    <row r="19" spans="1:6" x14ac:dyDescent="0.2">
      <c r="A19" s="1" t="s">
        <v>1</v>
      </c>
      <c r="B19">
        <v>84.09</v>
      </c>
      <c r="C19">
        <v>-1.6</v>
      </c>
      <c r="D19">
        <v>6.47</v>
      </c>
      <c r="E19">
        <v>6.66</v>
      </c>
      <c r="F19">
        <v>103.89</v>
      </c>
    </row>
    <row r="20" spans="1:6" x14ac:dyDescent="0.2">
      <c r="A20" s="6">
        <v>0.04</v>
      </c>
      <c r="B20">
        <v>82.22</v>
      </c>
      <c r="C20">
        <v>-1.05</v>
      </c>
      <c r="D20">
        <v>6.61</v>
      </c>
      <c r="E20">
        <v>6.69</v>
      </c>
      <c r="F20">
        <v>99.05</v>
      </c>
    </row>
    <row r="21" spans="1:6" x14ac:dyDescent="0.2">
      <c r="A21" s="6">
        <v>0.04</v>
      </c>
      <c r="B21">
        <v>81.22</v>
      </c>
      <c r="C21">
        <v>-0.79</v>
      </c>
      <c r="D21">
        <v>7.02</v>
      </c>
      <c r="E21">
        <v>7.07</v>
      </c>
      <c r="F21">
        <v>96.38</v>
      </c>
    </row>
    <row r="22" spans="1:6" x14ac:dyDescent="0.2">
      <c r="A22" s="6">
        <v>0.04</v>
      </c>
      <c r="B22">
        <v>79.05</v>
      </c>
      <c r="C22">
        <v>-0.64</v>
      </c>
      <c r="D22">
        <v>8.5299999999999994</v>
      </c>
      <c r="E22">
        <v>8.5500000000000007</v>
      </c>
      <c r="F22">
        <v>94.32</v>
      </c>
    </row>
    <row r="23" spans="1:6" x14ac:dyDescent="0.2">
      <c r="A23" s="6">
        <v>0.04</v>
      </c>
      <c r="B23">
        <v>81.12</v>
      </c>
      <c r="C23">
        <v>-0.8</v>
      </c>
      <c r="D23">
        <v>7.14</v>
      </c>
      <c r="E23">
        <v>7.19</v>
      </c>
      <c r="F23">
        <v>96.35</v>
      </c>
    </row>
    <row r="24" spans="1:6" x14ac:dyDescent="0.2">
      <c r="A24" s="6">
        <v>0.04</v>
      </c>
      <c r="B24">
        <v>81.709999999999994</v>
      </c>
      <c r="C24">
        <v>-0.95</v>
      </c>
      <c r="D24">
        <v>6.63</v>
      </c>
      <c r="E24">
        <v>6.7</v>
      </c>
      <c r="F24">
        <v>98.19</v>
      </c>
    </row>
    <row r="25" spans="1:6" x14ac:dyDescent="0.2">
      <c r="A25" s="6">
        <v>0.04</v>
      </c>
      <c r="B25">
        <v>74.05</v>
      </c>
      <c r="C25">
        <v>0.84</v>
      </c>
      <c r="D25">
        <v>9.89</v>
      </c>
      <c r="E25">
        <v>9.92</v>
      </c>
      <c r="F25">
        <v>85.17</v>
      </c>
    </row>
    <row r="26" spans="1:6" x14ac:dyDescent="0.2">
      <c r="A26" s="6">
        <v>0.08</v>
      </c>
      <c r="B26">
        <v>76.650000000000006</v>
      </c>
      <c r="C26">
        <v>7.0000000000000007E-2</v>
      </c>
      <c r="D26">
        <v>6.48</v>
      </c>
      <c r="E26">
        <v>6.48</v>
      </c>
      <c r="F26">
        <v>89.36</v>
      </c>
    </row>
    <row r="27" spans="1:6" x14ac:dyDescent="0.2">
      <c r="A27" s="6">
        <v>0.08</v>
      </c>
      <c r="B27">
        <v>78.849999999999994</v>
      </c>
      <c r="C27">
        <v>-0.17</v>
      </c>
      <c r="D27">
        <v>7.22</v>
      </c>
      <c r="E27">
        <v>7.22</v>
      </c>
      <c r="F27">
        <v>91.35</v>
      </c>
    </row>
    <row r="28" spans="1:6" x14ac:dyDescent="0.2">
      <c r="A28" s="6">
        <v>0.08</v>
      </c>
      <c r="B28">
        <v>76.260000000000005</v>
      </c>
      <c r="C28">
        <v>-0.11</v>
      </c>
      <c r="D28">
        <v>7.35</v>
      </c>
      <c r="E28">
        <v>7.35</v>
      </c>
      <c r="F28">
        <v>90.87</v>
      </c>
    </row>
    <row r="29" spans="1:6" x14ac:dyDescent="0.2">
      <c r="A29" s="6">
        <v>0.08</v>
      </c>
      <c r="B29">
        <v>81.06</v>
      </c>
      <c r="C29">
        <v>-0.66</v>
      </c>
      <c r="D29">
        <v>10.32</v>
      </c>
      <c r="E29">
        <v>10.34</v>
      </c>
      <c r="F29">
        <v>93.65</v>
      </c>
    </row>
    <row r="30" spans="1:6" x14ac:dyDescent="0.2">
      <c r="A30" s="6">
        <v>0.08</v>
      </c>
      <c r="B30">
        <v>72.430000000000007</v>
      </c>
      <c r="C30">
        <v>1.91</v>
      </c>
      <c r="D30">
        <v>14.63</v>
      </c>
      <c r="E30">
        <v>14.75</v>
      </c>
      <c r="F30">
        <v>82.58</v>
      </c>
    </row>
    <row r="31" spans="1:6" x14ac:dyDescent="0.2">
      <c r="A31" s="6">
        <v>0.08</v>
      </c>
      <c r="B31">
        <v>82.87</v>
      </c>
      <c r="C31">
        <v>-0.92</v>
      </c>
      <c r="D31">
        <v>6.89</v>
      </c>
      <c r="E31">
        <v>6.95</v>
      </c>
      <c r="F31">
        <v>97.61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ABC08-D7D6-D347-9894-0921E2177719}">
  <dimension ref="A2:H13"/>
  <sheetViews>
    <sheetView workbookViewId="0">
      <selection activeCell="H12" sqref="H12"/>
    </sheetView>
  </sheetViews>
  <sheetFormatPr baseColWidth="10" defaultRowHeight="16" x14ac:dyDescent="0.2"/>
  <cols>
    <col min="2" max="2" width="14" customWidth="1"/>
  </cols>
  <sheetData>
    <row r="2" spans="1:8" x14ac:dyDescent="0.2">
      <c r="A2" s="1"/>
      <c r="B2" s="1" t="s">
        <v>72</v>
      </c>
      <c r="C2" s="6" t="s">
        <v>22</v>
      </c>
      <c r="D2" s="6" t="s">
        <v>23</v>
      </c>
    </row>
    <row r="3" spans="1:8" x14ac:dyDescent="0.2">
      <c r="A3" s="1"/>
      <c r="B3" s="1">
        <v>761.09</v>
      </c>
      <c r="C3" s="1">
        <v>663.52</v>
      </c>
      <c r="D3" s="1">
        <v>586.47</v>
      </c>
    </row>
    <row r="4" spans="1:8" x14ac:dyDescent="0.2">
      <c r="A4" s="1"/>
      <c r="B4" s="1">
        <v>652.28</v>
      </c>
      <c r="C4" s="1">
        <v>549.44000000000005</v>
      </c>
      <c r="D4" s="1">
        <v>517.11</v>
      </c>
    </row>
    <row r="5" spans="1:8" x14ac:dyDescent="0.2">
      <c r="A5" s="1"/>
      <c r="B5" s="1">
        <v>735.98</v>
      </c>
      <c r="C5" s="1">
        <v>937.54</v>
      </c>
      <c r="D5" s="1">
        <v>445.77</v>
      </c>
    </row>
    <row r="6" spans="1:8" x14ac:dyDescent="0.2">
      <c r="A6" s="1"/>
      <c r="B6" s="1">
        <v>832.85</v>
      </c>
      <c r="C6" s="1">
        <v>664.96</v>
      </c>
      <c r="D6" s="1">
        <v>620.48</v>
      </c>
    </row>
    <row r="7" spans="1:8" x14ac:dyDescent="0.2">
      <c r="A7" s="1"/>
      <c r="B7" s="1">
        <v>812.99</v>
      </c>
      <c r="C7" s="1">
        <v>549.6</v>
      </c>
      <c r="D7" s="1">
        <v>450.63</v>
      </c>
    </row>
    <row r="8" spans="1:8" x14ac:dyDescent="0.2">
      <c r="A8" s="1"/>
      <c r="B8" s="1">
        <v>878.74</v>
      </c>
      <c r="C8" s="1">
        <v>601.39</v>
      </c>
      <c r="D8" s="1">
        <v>733.69</v>
      </c>
    </row>
    <row r="9" spans="1:8" x14ac:dyDescent="0.2">
      <c r="A9" s="1"/>
      <c r="B9" s="1"/>
      <c r="C9" s="1"/>
      <c r="D9" s="1">
        <v>202.26</v>
      </c>
    </row>
    <row r="10" spans="1:8" x14ac:dyDescent="0.2">
      <c r="A10" s="1"/>
      <c r="B10" s="1"/>
      <c r="C10" s="1"/>
      <c r="D10" s="1"/>
      <c r="G10" s="7"/>
      <c r="H10" s="7" t="s">
        <v>26</v>
      </c>
    </row>
    <row r="11" spans="1:8" x14ac:dyDescent="0.2">
      <c r="A11" s="1" t="s">
        <v>24</v>
      </c>
      <c r="B11" s="1">
        <f>SUM(B3:B8)</f>
        <v>4673.9299999999994</v>
      </c>
      <c r="C11" s="1">
        <f>SUM(C3:C8)</f>
        <v>3966.45</v>
      </c>
      <c r="D11" s="1">
        <f>SUM(D3:D9)</f>
        <v>3556.41</v>
      </c>
      <c r="G11" s="7" t="s">
        <v>21</v>
      </c>
      <c r="H11" s="8">
        <f>((B12/20)*100)</f>
        <v>23.369649999999996</v>
      </c>
    </row>
    <row r="12" spans="1:8" x14ac:dyDescent="0.2">
      <c r="A12" t="s">
        <v>25</v>
      </c>
      <c r="B12" s="2">
        <f>B11/1000</f>
        <v>4.6739299999999995</v>
      </c>
      <c r="C12" s="2">
        <f t="shared" ref="C12:D12" si="0">C11/1000</f>
        <v>3.96645</v>
      </c>
      <c r="D12" s="2">
        <f t="shared" si="0"/>
        <v>3.5564100000000001</v>
      </c>
      <c r="G12" s="9">
        <v>0.04</v>
      </c>
      <c r="H12" s="8">
        <f>((C12/20)*100)</f>
        <v>19.832250000000002</v>
      </c>
    </row>
    <row r="13" spans="1:8" x14ac:dyDescent="0.2">
      <c r="G13" s="9">
        <v>0.08</v>
      </c>
      <c r="H13" s="8">
        <f>((D12/20)*100)</f>
        <v>17.782049999999998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3154D-6782-094D-AA28-FB7B5DDCD265}">
  <dimension ref="A1:I34"/>
  <sheetViews>
    <sheetView topLeftCell="A24" workbookViewId="0">
      <selection activeCell="B26" sqref="B26:H34"/>
    </sheetView>
  </sheetViews>
  <sheetFormatPr baseColWidth="10" defaultRowHeight="16" x14ac:dyDescent="0.2"/>
  <cols>
    <col min="3" max="3" width="14.1640625" customWidth="1"/>
  </cols>
  <sheetData>
    <row r="1" spans="1:9" x14ac:dyDescent="0.2"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3" t="s">
        <v>9</v>
      </c>
    </row>
    <row r="2" spans="1:9" x14ac:dyDescent="0.2">
      <c r="B2" s="4" t="s">
        <v>10</v>
      </c>
      <c r="C2" s="4" t="s">
        <v>10</v>
      </c>
      <c r="D2" s="4" t="s">
        <v>11</v>
      </c>
      <c r="E2" s="4"/>
      <c r="F2" s="4"/>
      <c r="G2" s="4"/>
      <c r="H2" s="4"/>
      <c r="I2" s="4"/>
    </row>
    <row r="3" spans="1:9" x14ac:dyDescent="0.2">
      <c r="B3" s="4" t="s">
        <v>12</v>
      </c>
      <c r="C3" s="4" t="s">
        <v>13</v>
      </c>
      <c r="D3" s="4" t="s">
        <v>14</v>
      </c>
      <c r="E3" s="5" t="s">
        <v>15</v>
      </c>
      <c r="F3" s="5" t="s">
        <v>16</v>
      </c>
      <c r="G3" s="5" t="s">
        <v>17</v>
      </c>
      <c r="H3" s="5" t="s">
        <v>18</v>
      </c>
      <c r="I3" s="5" t="s">
        <v>19</v>
      </c>
    </row>
    <row r="4" spans="1:9" x14ac:dyDescent="0.2">
      <c r="A4" s="55" t="s">
        <v>1</v>
      </c>
      <c r="B4">
        <v>197.54900000000001</v>
      </c>
      <c r="D4">
        <v>-13.814</v>
      </c>
      <c r="E4">
        <v>0.18</v>
      </c>
      <c r="F4">
        <v>0.90800000000000003</v>
      </c>
      <c r="G4">
        <v>178.87899999999999</v>
      </c>
      <c r="H4">
        <v>33.591000000000001</v>
      </c>
      <c r="I4">
        <v>0.51200000000000001</v>
      </c>
    </row>
    <row r="5" spans="1:9" x14ac:dyDescent="0.2">
      <c r="A5" s="55"/>
      <c r="B5">
        <v>98.686999999999998</v>
      </c>
      <c r="D5">
        <v>37.081000000000003</v>
      </c>
      <c r="E5">
        <v>4.3999999999999997E-2</v>
      </c>
      <c r="F5">
        <v>2.7E-2</v>
      </c>
      <c r="G5">
        <v>88.861999999999995</v>
      </c>
      <c r="H5">
        <v>21.789000000000001</v>
      </c>
      <c r="I5">
        <v>3.1E-2</v>
      </c>
    </row>
    <row r="6" spans="1:9" x14ac:dyDescent="0.2">
      <c r="A6" s="54">
        <v>0.04</v>
      </c>
      <c r="B6">
        <v>208.08500000000001</v>
      </c>
      <c r="D6">
        <v>-0.98599999999999999</v>
      </c>
      <c r="E6">
        <v>0.192</v>
      </c>
      <c r="F6">
        <v>0.83499999999999996</v>
      </c>
      <c r="G6">
        <v>168.25200000000001</v>
      </c>
      <c r="H6">
        <v>46.293999999999997</v>
      </c>
      <c r="I6">
        <v>0.43099999999999999</v>
      </c>
    </row>
    <row r="7" spans="1:9" x14ac:dyDescent="0.2">
      <c r="A7" s="55"/>
      <c r="B7">
        <v>204.88200000000001</v>
      </c>
      <c r="D7">
        <v>1.2210000000000001</v>
      </c>
      <c r="E7">
        <v>0.108</v>
      </c>
      <c r="F7">
        <v>4.9000000000000002E-2</v>
      </c>
      <c r="G7">
        <v>152.608</v>
      </c>
      <c r="H7">
        <v>75.067999999999998</v>
      </c>
      <c r="I7">
        <v>6.3E-2</v>
      </c>
    </row>
    <row r="8" spans="1:9" x14ac:dyDescent="0.2">
      <c r="A8" s="54">
        <v>0.08</v>
      </c>
      <c r="B8">
        <v>237.55500000000001</v>
      </c>
      <c r="D8">
        <v>-2.3250000000000002</v>
      </c>
      <c r="E8">
        <v>0.183</v>
      </c>
      <c r="F8">
        <v>0.83399999999999996</v>
      </c>
      <c r="G8">
        <v>197.66399999999999</v>
      </c>
      <c r="H8">
        <v>39.612000000000002</v>
      </c>
      <c r="I8">
        <v>0.42299999999999999</v>
      </c>
    </row>
    <row r="9" spans="1:9" x14ac:dyDescent="0.2">
      <c r="A9" s="55"/>
      <c r="B9">
        <v>93.18</v>
      </c>
      <c r="D9">
        <v>1.425</v>
      </c>
      <c r="E9">
        <v>6.2E-2</v>
      </c>
      <c r="F9">
        <v>4.2000000000000003E-2</v>
      </c>
      <c r="G9">
        <v>75.492999999999995</v>
      </c>
      <c r="H9">
        <v>24.754999999999999</v>
      </c>
      <c r="I9">
        <v>4.1000000000000002E-2</v>
      </c>
    </row>
    <row r="10" spans="1:9" ht="17" thickBot="1" x14ac:dyDescent="0.25"/>
    <row r="11" spans="1:9" x14ac:dyDescent="0.2">
      <c r="B11" s="3" t="s">
        <v>2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</row>
    <row r="12" spans="1:9" x14ac:dyDescent="0.2">
      <c r="B12" s="4" t="s">
        <v>10</v>
      </c>
      <c r="C12" s="4" t="s">
        <v>11</v>
      </c>
      <c r="D12" s="4"/>
      <c r="E12" s="4"/>
      <c r="F12" s="4"/>
      <c r="G12" s="4"/>
      <c r="H12" s="4"/>
    </row>
    <row r="13" spans="1:9" x14ac:dyDescent="0.2">
      <c r="A13" s="55" t="s">
        <v>1</v>
      </c>
      <c r="B13">
        <v>190.54</v>
      </c>
      <c r="C13">
        <v>-1.02</v>
      </c>
      <c r="D13">
        <v>0.16</v>
      </c>
      <c r="E13">
        <v>0.89</v>
      </c>
      <c r="F13">
        <v>168.66</v>
      </c>
      <c r="G13">
        <v>27.04</v>
      </c>
      <c r="H13">
        <v>0.52</v>
      </c>
    </row>
    <row r="14" spans="1:9" x14ac:dyDescent="0.2">
      <c r="A14" s="55"/>
      <c r="B14">
        <v>270.33999999999997</v>
      </c>
      <c r="C14">
        <v>-1.24</v>
      </c>
      <c r="D14">
        <v>0.23</v>
      </c>
      <c r="E14">
        <v>0.87</v>
      </c>
      <c r="F14">
        <v>235.47</v>
      </c>
      <c r="G14">
        <v>54.44</v>
      </c>
      <c r="H14">
        <v>0.48</v>
      </c>
    </row>
    <row r="15" spans="1:9" x14ac:dyDescent="0.2">
      <c r="A15" s="55"/>
      <c r="B15">
        <v>220.35</v>
      </c>
      <c r="C15">
        <v>-1.1299999999999999</v>
      </c>
      <c r="D15">
        <v>0.14000000000000001</v>
      </c>
      <c r="E15">
        <v>0.96</v>
      </c>
      <c r="F15">
        <v>211.64</v>
      </c>
      <c r="G15">
        <v>30.27</v>
      </c>
      <c r="H15">
        <v>0.51</v>
      </c>
    </row>
    <row r="16" spans="1:9" x14ac:dyDescent="0.2">
      <c r="A16" s="54">
        <v>0.04</v>
      </c>
      <c r="B16">
        <v>89.22</v>
      </c>
      <c r="C16">
        <v>-0.35</v>
      </c>
      <c r="D16">
        <v>0.1</v>
      </c>
      <c r="E16">
        <v>0.9</v>
      </c>
      <c r="F16">
        <v>80.010000000000005</v>
      </c>
      <c r="G16">
        <v>7.68</v>
      </c>
      <c r="H16">
        <v>0.53</v>
      </c>
    </row>
    <row r="17" spans="1:8" x14ac:dyDescent="0.2">
      <c r="A17" s="54"/>
      <c r="B17">
        <v>72.63</v>
      </c>
      <c r="C17">
        <v>-1.34</v>
      </c>
      <c r="D17">
        <v>0.16</v>
      </c>
      <c r="E17">
        <v>0.76</v>
      </c>
      <c r="F17">
        <v>55.06</v>
      </c>
      <c r="G17">
        <v>8.84</v>
      </c>
      <c r="H17">
        <v>0.33</v>
      </c>
    </row>
    <row r="18" spans="1:8" x14ac:dyDescent="0.2">
      <c r="A18" s="54"/>
      <c r="B18">
        <v>63.51</v>
      </c>
      <c r="C18">
        <v>-0.43</v>
      </c>
      <c r="D18">
        <v>0.12</v>
      </c>
      <c r="E18">
        <v>0.89</v>
      </c>
      <c r="F18">
        <v>56.23</v>
      </c>
      <c r="G18">
        <v>6.62</v>
      </c>
      <c r="H18">
        <v>0.48</v>
      </c>
    </row>
    <row r="19" spans="1:8" x14ac:dyDescent="0.2">
      <c r="A19" s="54">
        <v>0.08</v>
      </c>
      <c r="B19">
        <v>346.11</v>
      </c>
      <c r="C19">
        <v>-4.53</v>
      </c>
      <c r="D19">
        <v>0.22</v>
      </c>
      <c r="E19">
        <v>0.81</v>
      </c>
      <c r="F19">
        <v>279.93</v>
      </c>
      <c r="G19">
        <v>61.19</v>
      </c>
      <c r="H19">
        <v>0.38</v>
      </c>
    </row>
    <row r="20" spans="1:8" x14ac:dyDescent="0.2">
      <c r="A20" s="54"/>
      <c r="B20">
        <v>298.44</v>
      </c>
      <c r="C20">
        <v>-4.1100000000000003</v>
      </c>
      <c r="D20">
        <v>0.2</v>
      </c>
      <c r="E20">
        <v>0.92</v>
      </c>
      <c r="F20">
        <v>273.38</v>
      </c>
      <c r="G20">
        <v>53.96</v>
      </c>
      <c r="H20">
        <v>0.45</v>
      </c>
    </row>
    <row r="21" spans="1:8" x14ac:dyDescent="0.2">
      <c r="A21" s="54"/>
      <c r="B21">
        <v>323.83999999999997</v>
      </c>
      <c r="C21">
        <v>-2.11</v>
      </c>
      <c r="D21">
        <v>0.25</v>
      </c>
      <c r="E21">
        <v>0.82</v>
      </c>
      <c r="F21">
        <v>265.47000000000003</v>
      </c>
      <c r="G21">
        <v>67.53</v>
      </c>
      <c r="H21">
        <v>0.4</v>
      </c>
    </row>
    <row r="23" spans="1:8" ht="17" thickBot="1" x14ac:dyDescent="0.25"/>
    <row r="24" spans="1:8" x14ac:dyDescent="0.2">
      <c r="B24" s="3" t="s">
        <v>2</v>
      </c>
      <c r="C24" s="3" t="s">
        <v>4</v>
      </c>
      <c r="D24" s="3" t="s">
        <v>5</v>
      </c>
      <c r="E24" s="3" t="s">
        <v>6</v>
      </c>
      <c r="F24" s="3" t="s">
        <v>7</v>
      </c>
      <c r="G24" s="3" t="s">
        <v>8</v>
      </c>
      <c r="H24" s="3" t="s">
        <v>9</v>
      </c>
    </row>
    <row r="25" spans="1:8" x14ac:dyDescent="0.2">
      <c r="B25" s="4" t="s">
        <v>39</v>
      </c>
      <c r="C25" s="4" t="s">
        <v>40</v>
      </c>
      <c r="D25" s="4"/>
      <c r="E25" s="4"/>
      <c r="F25" s="4"/>
      <c r="G25" s="4"/>
      <c r="H25" s="4"/>
    </row>
    <row r="26" spans="1:8" x14ac:dyDescent="0.2">
      <c r="A26" s="55" t="s">
        <v>1</v>
      </c>
      <c r="B26" s="23">
        <f>(B13*9.8)/1000</f>
        <v>1.8672920000000002</v>
      </c>
      <c r="C26" s="23">
        <f>(C13*9.8)/1000</f>
        <v>-9.9959999999999997E-3</v>
      </c>
      <c r="D26" s="23">
        <v>0.16</v>
      </c>
      <c r="E26" s="23">
        <v>0.89</v>
      </c>
      <c r="F26" s="23">
        <f>(F13*9.8)/1000</f>
        <v>1.6528680000000002</v>
      </c>
      <c r="G26" s="23">
        <f>(G13*9.8)/1000</f>
        <v>0.26499200000000001</v>
      </c>
      <c r="H26" s="23">
        <v>0.52</v>
      </c>
    </row>
    <row r="27" spans="1:8" x14ac:dyDescent="0.2">
      <c r="A27" s="55"/>
      <c r="B27" s="23">
        <f>(B14*9.8)/1000</f>
        <v>2.6493319999999998</v>
      </c>
      <c r="C27" s="23">
        <f t="shared" ref="C27:C33" si="0">(C14*9.8)/1000</f>
        <v>-1.2152000000000001E-2</v>
      </c>
      <c r="D27" s="23">
        <v>0.23</v>
      </c>
      <c r="E27" s="23">
        <v>0.87</v>
      </c>
      <c r="F27" s="23">
        <f t="shared" ref="F27:G34" si="1">(F14*9.8)/1000</f>
        <v>2.3076060000000003</v>
      </c>
      <c r="G27" s="23">
        <f t="shared" si="1"/>
        <v>0.5335120000000001</v>
      </c>
      <c r="H27" s="23">
        <v>0.48</v>
      </c>
    </row>
    <row r="28" spans="1:8" x14ac:dyDescent="0.2">
      <c r="A28" s="55"/>
      <c r="B28" s="23">
        <f>(B15*9.8)/1000</f>
        <v>2.1594300000000004</v>
      </c>
      <c r="C28" s="23">
        <f t="shared" si="0"/>
        <v>-1.1074000000000001E-2</v>
      </c>
      <c r="D28" s="23">
        <v>0.14000000000000001</v>
      </c>
      <c r="E28" s="23">
        <v>0.96</v>
      </c>
      <c r="F28" s="23">
        <f t="shared" si="1"/>
        <v>2.0740720000000001</v>
      </c>
      <c r="G28" s="23">
        <f t="shared" si="1"/>
        <v>0.29664600000000002</v>
      </c>
      <c r="H28" s="23">
        <v>0.51</v>
      </c>
    </row>
    <row r="29" spans="1:8" x14ac:dyDescent="0.2">
      <c r="A29" s="54">
        <v>0.04</v>
      </c>
      <c r="B29" s="23">
        <f>(B16*9.8)/1000</f>
        <v>0.87435600000000013</v>
      </c>
      <c r="C29" s="23">
        <f t="shared" si="0"/>
        <v>-3.4300000000000003E-3</v>
      </c>
      <c r="D29" s="23">
        <v>0.1</v>
      </c>
      <c r="E29" s="23">
        <v>0.9</v>
      </c>
      <c r="F29" s="23">
        <f t="shared" si="1"/>
        <v>0.78409800000000007</v>
      </c>
      <c r="G29" s="23">
        <f t="shared" si="1"/>
        <v>7.5263999999999998E-2</v>
      </c>
      <c r="H29" s="23">
        <v>0.53</v>
      </c>
    </row>
    <row r="30" spans="1:8" x14ac:dyDescent="0.2">
      <c r="A30" s="54"/>
      <c r="B30" s="23">
        <f t="shared" ref="B30:B33" si="2">(B17*9.8)/1000</f>
        <v>0.71177400000000002</v>
      </c>
      <c r="C30" s="23">
        <f t="shared" si="0"/>
        <v>-1.3132000000000001E-2</v>
      </c>
      <c r="D30" s="23">
        <v>0.16</v>
      </c>
      <c r="E30" s="23">
        <v>0.76</v>
      </c>
      <c r="F30" s="23">
        <f t="shared" si="1"/>
        <v>0.53958800000000007</v>
      </c>
      <c r="G30" s="23">
        <f t="shared" si="1"/>
        <v>8.6632000000000001E-2</v>
      </c>
      <c r="H30" s="23">
        <v>0.33</v>
      </c>
    </row>
    <row r="31" spans="1:8" x14ac:dyDescent="0.2">
      <c r="A31" s="54"/>
      <c r="B31" s="23">
        <f t="shared" si="2"/>
        <v>0.62239800000000001</v>
      </c>
      <c r="C31" s="23">
        <f t="shared" si="0"/>
        <v>-4.2140000000000007E-3</v>
      </c>
      <c r="D31" s="23">
        <v>0.12</v>
      </c>
      <c r="E31" s="23">
        <v>0.89</v>
      </c>
      <c r="F31" s="23">
        <f t="shared" si="1"/>
        <v>0.55105399999999993</v>
      </c>
      <c r="G31" s="23">
        <f t="shared" si="1"/>
        <v>6.4876000000000003E-2</v>
      </c>
      <c r="H31" s="23">
        <v>0.48</v>
      </c>
    </row>
    <row r="32" spans="1:8" x14ac:dyDescent="0.2">
      <c r="A32" s="54">
        <v>0.08</v>
      </c>
      <c r="B32" s="23">
        <f t="shared" si="2"/>
        <v>3.3918780000000002</v>
      </c>
      <c r="C32" s="23">
        <f t="shared" si="0"/>
        <v>-4.4394000000000003E-2</v>
      </c>
      <c r="D32" s="23">
        <v>0.22</v>
      </c>
      <c r="E32" s="23">
        <v>0.81</v>
      </c>
      <c r="F32" s="23">
        <f t="shared" si="1"/>
        <v>2.7433140000000003</v>
      </c>
      <c r="G32" s="23">
        <f t="shared" si="1"/>
        <v>0.59966200000000003</v>
      </c>
      <c r="H32" s="23">
        <v>0.38</v>
      </c>
    </row>
    <row r="33" spans="1:8" x14ac:dyDescent="0.2">
      <c r="A33" s="54"/>
      <c r="B33" s="23">
        <f t="shared" si="2"/>
        <v>2.924712</v>
      </c>
      <c r="C33" s="23">
        <f t="shared" si="0"/>
        <v>-4.0278000000000008E-2</v>
      </c>
      <c r="D33" s="23">
        <v>0.2</v>
      </c>
      <c r="E33" s="23">
        <v>0.92</v>
      </c>
      <c r="F33" s="23">
        <f t="shared" si="1"/>
        <v>2.6791240000000003</v>
      </c>
      <c r="G33" s="23">
        <f t="shared" si="1"/>
        <v>0.52880799999999994</v>
      </c>
      <c r="H33" s="23">
        <v>0.45</v>
      </c>
    </row>
    <row r="34" spans="1:8" x14ac:dyDescent="0.2">
      <c r="A34" s="54"/>
      <c r="B34" s="23">
        <f>(B21*9.8)/1000</f>
        <v>3.173632</v>
      </c>
      <c r="C34" s="23">
        <f>(C21*9.8)/1000</f>
        <v>-2.0678000000000002E-2</v>
      </c>
      <c r="D34" s="23">
        <v>0.25</v>
      </c>
      <c r="E34" s="23">
        <v>0.82</v>
      </c>
      <c r="F34" s="23">
        <f t="shared" si="1"/>
        <v>2.6016060000000008</v>
      </c>
      <c r="G34" s="23">
        <f t="shared" si="1"/>
        <v>0.6617940000000001</v>
      </c>
      <c r="H34" s="23">
        <v>0.4</v>
      </c>
    </row>
  </sheetData>
  <mergeCells count="9">
    <mergeCell ref="A19:A21"/>
    <mergeCell ref="A26:A28"/>
    <mergeCell ref="A29:A31"/>
    <mergeCell ref="A32:A34"/>
    <mergeCell ref="A4:A5"/>
    <mergeCell ref="A6:A7"/>
    <mergeCell ref="A8:A9"/>
    <mergeCell ref="A13:A15"/>
    <mergeCell ref="A16:A18"/>
  </mergeCell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695BD-DD02-C444-9AFE-9B48B1EE544D}">
  <dimension ref="B3:K12"/>
  <sheetViews>
    <sheetView workbookViewId="0">
      <selection activeCell="C4" sqref="C4:K12"/>
    </sheetView>
  </sheetViews>
  <sheetFormatPr baseColWidth="10" defaultRowHeight="16" x14ac:dyDescent="0.2"/>
  <cols>
    <col min="2" max="2" width="18.83203125" customWidth="1"/>
  </cols>
  <sheetData>
    <row r="3" spans="2:11" x14ac:dyDescent="0.2">
      <c r="B3" s="1" t="s">
        <v>41</v>
      </c>
      <c r="C3" s="1" t="s">
        <v>43</v>
      </c>
      <c r="D3" s="1" t="s">
        <v>44</v>
      </c>
      <c r="E3" s="1" t="s">
        <v>45</v>
      </c>
      <c r="F3" s="1" t="s">
        <v>46</v>
      </c>
      <c r="G3" s="1" t="s">
        <v>47</v>
      </c>
      <c r="H3" s="1" t="s">
        <v>48</v>
      </c>
      <c r="I3" s="1" t="s">
        <v>49</v>
      </c>
      <c r="J3" s="1" t="s">
        <v>50</v>
      </c>
      <c r="K3" s="1" t="s">
        <v>51</v>
      </c>
    </row>
    <row r="4" spans="2:11" x14ac:dyDescent="0.2">
      <c r="B4" s="1" t="s">
        <v>42</v>
      </c>
      <c r="C4" s="15">
        <v>505.7902743142144</v>
      </c>
      <c r="D4" s="15">
        <v>9.9174563591022443E-3</v>
      </c>
      <c r="E4" s="15">
        <v>0.42496300498753109</v>
      </c>
      <c r="F4" s="15">
        <v>93.224089775561083</v>
      </c>
      <c r="G4" s="15">
        <v>17.752246882793017</v>
      </c>
      <c r="H4" s="15">
        <v>6.6942830423940156E-2</v>
      </c>
      <c r="I4" s="15">
        <v>632.73371571072312</v>
      </c>
      <c r="J4" s="15">
        <v>255.87037406483788</v>
      </c>
      <c r="K4" s="15">
        <v>1.4181962593516209</v>
      </c>
    </row>
    <row r="5" spans="2:11" x14ac:dyDescent="0.2">
      <c r="B5" s="1" t="s">
        <v>42</v>
      </c>
      <c r="C5" s="15">
        <v>500.58187936191428</v>
      </c>
      <c r="D5" s="15">
        <v>1.0011637587238286E-2</v>
      </c>
      <c r="E5" s="15">
        <v>0.41236051844466604</v>
      </c>
      <c r="F5" s="15">
        <v>100.11637587238285</v>
      </c>
      <c r="G5" s="15">
        <v>17.743397308075767</v>
      </c>
      <c r="H5" s="15">
        <v>6.7405084745762719E-2</v>
      </c>
      <c r="I5" s="15">
        <v>652.24332003988036</v>
      </c>
      <c r="J5" s="15">
        <v>262.18595463609171</v>
      </c>
      <c r="K5" s="15">
        <v>1.3976642572283151</v>
      </c>
    </row>
    <row r="6" spans="2:11" x14ac:dyDescent="0.2">
      <c r="B6" s="1" t="s">
        <v>42</v>
      </c>
      <c r="C6" s="15">
        <v>505.53813559322037</v>
      </c>
      <c r="D6" s="15">
        <v>1.0606388334995014E-2</v>
      </c>
      <c r="E6" s="15">
        <v>0.40641301096709859</v>
      </c>
      <c r="F6" s="15">
        <v>103.0901296111665</v>
      </c>
      <c r="G6" s="15">
        <v>17.545147058823531</v>
      </c>
      <c r="H6" s="15">
        <v>6.889196161515454E-2</v>
      </c>
      <c r="I6" s="15">
        <v>624.48828514456625</v>
      </c>
      <c r="J6" s="15">
        <v>262.6815802592223</v>
      </c>
      <c r="K6" s="15">
        <v>1.4670518444665999</v>
      </c>
    </row>
    <row r="7" spans="2:11" x14ac:dyDescent="0.2">
      <c r="B7" s="6">
        <v>0.04</v>
      </c>
      <c r="C7" s="15">
        <v>516.20369445831238</v>
      </c>
      <c r="D7" s="15">
        <v>2.8575561657513737E-2</v>
      </c>
      <c r="E7" s="15">
        <v>0.58487722166749867</v>
      </c>
      <c r="F7" s="15">
        <v>104.62342735896155</v>
      </c>
      <c r="G7" s="15">
        <v>17.744501997004491</v>
      </c>
      <c r="H7" s="15">
        <v>0.10001446580129804</v>
      </c>
      <c r="I7" s="15">
        <v>687.65706440339477</v>
      </c>
      <c r="J7" s="15">
        <v>257.18005491762358</v>
      </c>
      <c r="K7" s="15">
        <v>1.442604967548677</v>
      </c>
    </row>
    <row r="8" spans="2:11" x14ac:dyDescent="0.2">
      <c r="B8" s="6">
        <v>0.04</v>
      </c>
      <c r="C8" s="15">
        <v>512.36212499999999</v>
      </c>
      <c r="D8" s="15">
        <v>2.6772074999999996E-2</v>
      </c>
      <c r="E8" s="15">
        <v>0.55390499999999987</v>
      </c>
      <c r="F8" s="15">
        <v>107.54988750000001</v>
      </c>
      <c r="G8" s="15">
        <v>17.771118749999999</v>
      </c>
      <c r="H8" s="15">
        <v>9.416384999999998E-2</v>
      </c>
      <c r="I8" s="15">
        <v>670.22505000000001</v>
      </c>
      <c r="J8" s="15">
        <v>256.1810625</v>
      </c>
      <c r="K8" s="15">
        <v>1.5140069999999992</v>
      </c>
    </row>
    <row r="9" spans="2:11" x14ac:dyDescent="0.2">
      <c r="B9" s="6">
        <v>0.04</v>
      </c>
      <c r="C9" s="15">
        <v>524.89750623441387</v>
      </c>
      <c r="D9" s="15">
        <v>2.4633347880299247E-2</v>
      </c>
      <c r="E9" s="15">
        <v>0.5110844139650873</v>
      </c>
      <c r="F9" s="15">
        <v>105.43993765586033</v>
      </c>
      <c r="G9" s="15">
        <v>17.6347144638404</v>
      </c>
      <c r="H9" s="15">
        <v>9.4389463840398979E-2</v>
      </c>
      <c r="I9" s="15">
        <v>651.97795511221955</v>
      </c>
      <c r="J9" s="15">
        <v>258.30482543640898</v>
      </c>
      <c r="K9" s="15">
        <v>1.4365615960099749</v>
      </c>
    </row>
    <row r="10" spans="2:11" x14ac:dyDescent="0.2">
      <c r="B10" s="6">
        <v>0.08</v>
      </c>
      <c r="C10" s="15">
        <v>532.14785214785206</v>
      </c>
      <c r="D10" s="15">
        <v>6.0618581418581424E-2</v>
      </c>
      <c r="E10" s="15">
        <v>0.6478321678321679</v>
      </c>
      <c r="F10" s="15">
        <v>136.97022977022979</v>
      </c>
      <c r="G10" s="15">
        <v>21.748651348651347</v>
      </c>
      <c r="H10" s="15">
        <v>0.11892347652347653</v>
      </c>
      <c r="I10" s="15">
        <v>773.69670329670316</v>
      </c>
      <c r="J10" s="15">
        <v>257.74465534465531</v>
      </c>
      <c r="K10" s="15">
        <v>2.1147092907092908</v>
      </c>
    </row>
    <row r="11" spans="2:11" x14ac:dyDescent="0.2">
      <c r="B11" s="6">
        <v>0.08</v>
      </c>
      <c r="C11" s="15">
        <v>541.13230154767848</v>
      </c>
      <c r="D11" s="15">
        <v>5.5963255117324015E-2</v>
      </c>
      <c r="E11" s="15">
        <v>0.57027019470793805</v>
      </c>
      <c r="F11" s="15">
        <v>144.76445332001992</v>
      </c>
      <c r="G11" s="15">
        <v>22.524053919121322</v>
      </c>
      <c r="H11" s="15">
        <v>0.11932661008487269</v>
      </c>
      <c r="I11" s="15">
        <v>786.26060908637044</v>
      </c>
      <c r="J11" s="15">
        <v>268.25361957064405</v>
      </c>
      <c r="K11" s="15">
        <v>1.9887768347478778</v>
      </c>
    </row>
    <row r="12" spans="2:11" x14ac:dyDescent="0.2">
      <c r="B12" s="6">
        <v>0.08</v>
      </c>
      <c r="C12" s="15">
        <v>537.31200000000001</v>
      </c>
      <c r="D12" s="15">
        <v>5.2804799999999978E-2</v>
      </c>
      <c r="E12" s="15">
        <v>0.66237599999999996</v>
      </c>
      <c r="F12" s="15">
        <v>141.27599999999998</v>
      </c>
      <c r="G12" s="15">
        <v>22.83575999999999</v>
      </c>
      <c r="H12" s="15">
        <v>0.11996879999999999</v>
      </c>
      <c r="I12" s="15">
        <v>776.32319999999993</v>
      </c>
      <c r="J12" s="15">
        <v>264.48719999999997</v>
      </c>
      <c r="K12" s="15">
        <v>1.8435359999999992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4990-C94D-CC4A-9149-847014525A7F}">
  <dimension ref="B3:L23"/>
  <sheetViews>
    <sheetView workbookViewId="0">
      <selection activeCell="D5" sqref="D5"/>
    </sheetView>
  </sheetViews>
  <sheetFormatPr baseColWidth="10" defaultRowHeight="16" x14ac:dyDescent="0.2"/>
  <cols>
    <col min="2" max="2" width="18.83203125" customWidth="1"/>
    <col min="3" max="3" width="23.83203125" customWidth="1"/>
    <col min="4" max="4" width="21" customWidth="1"/>
    <col min="5" max="5" width="20.1640625" customWidth="1"/>
    <col min="6" max="7" width="20.33203125" customWidth="1"/>
    <col min="8" max="8" width="21.33203125" customWidth="1"/>
    <col min="9" max="9" width="17.6640625" customWidth="1"/>
    <col min="10" max="10" width="18" customWidth="1"/>
    <col min="11" max="11" width="22" customWidth="1"/>
    <col min="12" max="12" width="26.5" customWidth="1"/>
  </cols>
  <sheetData>
    <row r="3" spans="2:12" x14ac:dyDescent="0.2">
      <c r="B3" s="1"/>
      <c r="C3" s="1"/>
      <c r="D3" s="1"/>
      <c r="E3" s="1"/>
      <c r="F3" s="1"/>
      <c r="G3" s="1"/>
      <c r="H3" s="1"/>
      <c r="I3" s="1"/>
      <c r="J3" s="1"/>
      <c r="K3" s="1"/>
    </row>
    <row r="4" spans="2:12" x14ac:dyDescent="0.2">
      <c r="B4" s="22" t="s">
        <v>32</v>
      </c>
      <c r="C4" s="12" t="s">
        <v>52</v>
      </c>
      <c r="D4" s="12" t="s">
        <v>53</v>
      </c>
      <c r="E4" s="12" t="s">
        <v>54</v>
      </c>
      <c r="F4" s="12" t="s">
        <v>55</v>
      </c>
      <c r="G4" s="12" t="s">
        <v>56</v>
      </c>
      <c r="H4" s="12" t="s">
        <v>57</v>
      </c>
      <c r="I4" s="12" t="s">
        <v>58</v>
      </c>
      <c r="J4" s="12" t="s">
        <v>59</v>
      </c>
      <c r="K4" s="12" t="s">
        <v>60</v>
      </c>
      <c r="L4" s="12" t="s">
        <v>61</v>
      </c>
    </row>
    <row r="5" spans="2:12" x14ac:dyDescent="0.2">
      <c r="B5" s="12" t="s">
        <v>42</v>
      </c>
      <c r="C5" s="19">
        <v>1.59476</v>
      </c>
      <c r="D5" s="19">
        <v>7.4089900000000002</v>
      </c>
      <c r="E5" s="19">
        <v>4.0811599999999997</v>
      </c>
      <c r="F5" s="19">
        <v>9.6651100000000003</v>
      </c>
      <c r="G5" s="19">
        <v>31.29053</v>
      </c>
      <c r="H5" s="19">
        <v>1.4385699999999999</v>
      </c>
      <c r="I5" s="19">
        <v>9.8086900000000004</v>
      </c>
      <c r="J5" s="19">
        <v>25.93056</v>
      </c>
      <c r="K5" s="19">
        <v>3.8507600000000002</v>
      </c>
      <c r="L5" s="19">
        <v>1.1833</v>
      </c>
    </row>
    <row r="6" spans="2:12" x14ac:dyDescent="0.2">
      <c r="B6" s="12" t="s">
        <v>42</v>
      </c>
      <c r="C6" s="19">
        <v>1.85409</v>
      </c>
      <c r="D6" s="19">
        <v>7.9006699999999999</v>
      </c>
      <c r="E6" s="19">
        <v>4.12263</v>
      </c>
      <c r="F6" s="19">
        <v>9.5441400000000005</v>
      </c>
      <c r="G6" s="19">
        <v>30.887599999999999</v>
      </c>
      <c r="H6" s="19">
        <v>0.93606999999999996</v>
      </c>
      <c r="I6" s="19">
        <v>9.9002800000000004</v>
      </c>
      <c r="J6" s="19">
        <v>26.006720000000001</v>
      </c>
      <c r="K6" s="19">
        <v>3.88978</v>
      </c>
      <c r="L6" s="19">
        <v>1.2175100000000001</v>
      </c>
    </row>
    <row r="7" spans="2:12" x14ac:dyDescent="0.2">
      <c r="B7" s="16">
        <v>0.04</v>
      </c>
      <c r="C7" s="19">
        <v>1.4876199999999999</v>
      </c>
      <c r="D7" s="19">
        <v>6.8842600000000003</v>
      </c>
      <c r="E7" s="19">
        <v>3.8823300000000001</v>
      </c>
      <c r="F7" s="19">
        <v>9.5054499999999997</v>
      </c>
      <c r="G7" s="19">
        <v>31.668150000000001</v>
      </c>
      <c r="H7" s="19">
        <v>0.95223000000000002</v>
      </c>
      <c r="I7" s="19">
        <v>10.06188</v>
      </c>
      <c r="J7" s="19">
        <v>26.71397</v>
      </c>
      <c r="K7" s="19">
        <v>4.0151599999999998</v>
      </c>
      <c r="L7" s="19">
        <v>1.25362</v>
      </c>
    </row>
    <row r="8" spans="2:12" x14ac:dyDescent="0.2">
      <c r="B8" s="16">
        <v>0.04</v>
      </c>
      <c r="C8" s="19">
        <v>1.3800399999999999</v>
      </c>
      <c r="D8" s="19">
        <v>6.6759199999999996</v>
      </c>
      <c r="E8" s="19">
        <v>3.8695599999999999</v>
      </c>
      <c r="F8" s="19">
        <v>9.5475600000000007</v>
      </c>
      <c r="G8" s="19">
        <v>31.796659999999999</v>
      </c>
      <c r="H8" s="19">
        <v>0.96225000000000005</v>
      </c>
      <c r="I8" s="19">
        <v>10.14945</v>
      </c>
      <c r="J8" s="19">
        <v>26.744319999999998</v>
      </c>
      <c r="K8" s="19">
        <v>4.0175799999999997</v>
      </c>
      <c r="L8" s="19">
        <v>1.2614300000000001</v>
      </c>
    </row>
    <row r="9" spans="2:12" x14ac:dyDescent="0.2">
      <c r="B9" s="16">
        <v>0.08</v>
      </c>
      <c r="C9" s="19">
        <v>1.33287</v>
      </c>
      <c r="D9" s="19">
        <v>6.4880599999999999</v>
      </c>
      <c r="E9" s="19">
        <v>3.7844600000000002</v>
      </c>
      <c r="F9" s="19">
        <v>9.4425600000000003</v>
      </c>
      <c r="G9" s="19">
        <v>31.84019</v>
      </c>
      <c r="H9" s="19">
        <v>0.95711000000000002</v>
      </c>
      <c r="I9" s="19">
        <v>10.227349999999999</v>
      </c>
      <c r="J9" s="19">
        <v>26.851040000000001</v>
      </c>
      <c r="K9" s="19">
        <v>4.0107799999999996</v>
      </c>
      <c r="L9" s="19">
        <v>1.2599899999999999</v>
      </c>
    </row>
    <row r="10" spans="2:12" x14ac:dyDescent="0.2">
      <c r="B10" s="16">
        <v>0.08</v>
      </c>
      <c r="C10" s="19">
        <v>1.5300800000000001</v>
      </c>
      <c r="D10" s="19">
        <v>7.16228</v>
      </c>
      <c r="E10" s="19">
        <v>3.9846599999999999</v>
      </c>
      <c r="F10" s="19">
        <v>9.58033</v>
      </c>
      <c r="G10" s="19">
        <v>31.420839999999998</v>
      </c>
      <c r="H10" s="19">
        <v>0.94374999999999998</v>
      </c>
      <c r="I10" s="19">
        <v>9.9915699999999994</v>
      </c>
      <c r="J10" s="19">
        <v>26.410070000000001</v>
      </c>
      <c r="K10" s="19">
        <v>3.9565399999999999</v>
      </c>
      <c r="L10" s="19">
        <v>1.2439100000000001</v>
      </c>
    </row>
    <row r="17" spans="2:5" x14ac:dyDescent="0.2">
      <c r="B17" s="22" t="s">
        <v>32</v>
      </c>
      <c r="C17" s="12" t="s">
        <v>62</v>
      </c>
      <c r="D17" s="12" t="s">
        <v>64</v>
      </c>
      <c r="E17" s="12" t="s">
        <v>63</v>
      </c>
    </row>
    <row r="18" spans="2:5" x14ac:dyDescent="0.2">
      <c r="B18" s="12" t="s">
        <v>42</v>
      </c>
      <c r="C18" s="19">
        <f>SUM(C5:G5,I5)</f>
        <v>63.849239999999995</v>
      </c>
      <c r="D18" s="19">
        <f>SUM(H5,J5)</f>
        <v>27.369129999999998</v>
      </c>
      <c r="E18" s="19">
        <f>SUM(K5:L5)</f>
        <v>5.0340600000000002</v>
      </c>
    </row>
    <row r="19" spans="2:5" x14ac:dyDescent="0.2">
      <c r="B19" s="12" t="s">
        <v>42</v>
      </c>
      <c r="C19" s="19">
        <f>SUM(C6:G6,I6)</f>
        <v>64.209409999999991</v>
      </c>
      <c r="D19" s="19">
        <f>SUM(H6,J6)</f>
        <v>26.942790000000002</v>
      </c>
      <c r="E19" s="19">
        <f>SUM(K6:L6)</f>
        <v>5.1072899999999999</v>
      </c>
    </row>
    <row r="20" spans="2:5" x14ac:dyDescent="0.2">
      <c r="B20" s="16">
        <v>0.04</v>
      </c>
      <c r="C20" s="19">
        <f>SUM(C7:G7,I7)</f>
        <v>63.489690000000003</v>
      </c>
      <c r="D20" s="19">
        <f>SUM(H7,J7)</f>
        <v>27.6662</v>
      </c>
      <c r="E20" s="19">
        <f>SUM(K7:L7)</f>
        <v>5.2687799999999996</v>
      </c>
    </row>
    <row r="21" spans="2:5" x14ac:dyDescent="0.2">
      <c r="B21" s="16">
        <v>0.04</v>
      </c>
      <c r="C21" s="19">
        <f>SUM(C8:G8,I8)</f>
        <v>63.41919</v>
      </c>
      <c r="D21" s="19">
        <f t="shared" ref="D21:D23" si="0">SUM(H8,J8)</f>
        <v>27.706569999999999</v>
      </c>
      <c r="E21" s="19">
        <f t="shared" ref="E21:E23" si="1">SUM(K8:L8)</f>
        <v>5.2790099999999995</v>
      </c>
    </row>
    <row r="22" spans="2:5" x14ac:dyDescent="0.2">
      <c r="B22" s="16">
        <v>0.08</v>
      </c>
      <c r="C22" s="19">
        <f t="shared" ref="C22" si="2">SUM(C9:G9,I9)</f>
        <v>63.115490000000001</v>
      </c>
      <c r="D22" s="19">
        <f t="shared" si="0"/>
        <v>27.808150000000001</v>
      </c>
      <c r="E22" s="19">
        <f t="shared" si="1"/>
        <v>5.2707699999999997</v>
      </c>
    </row>
    <row r="23" spans="2:5" x14ac:dyDescent="0.2">
      <c r="B23" s="16">
        <v>0.08</v>
      </c>
      <c r="C23" s="19">
        <f>SUM(C10:G10,I10)</f>
        <v>63.669759999999997</v>
      </c>
      <c r="D23" s="19">
        <f t="shared" si="0"/>
        <v>27.353820000000002</v>
      </c>
      <c r="E23" s="19">
        <f t="shared" si="1"/>
        <v>5.20045</v>
      </c>
    </row>
  </sheetData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8AB15-627E-8D45-A3CC-3BAA1BA6FBA0}">
  <dimension ref="B3:V20"/>
  <sheetViews>
    <sheetView workbookViewId="0">
      <selection activeCell="B14" sqref="B14:B20"/>
    </sheetView>
  </sheetViews>
  <sheetFormatPr baseColWidth="10" defaultRowHeight="16" x14ac:dyDescent="0.2"/>
  <cols>
    <col min="2" max="2" width="11.83203125" customWidth="1"/>
    <col min="3" max="3" width="17" customWidth="1"/>
  </cols>
  <sheetData>
    <row r="3" spans="2:22" x14ac:dyDescent="0.2">
      <c r="C3" s="56" t="s">
        <v>27</v>
      </c>
      <c r="D3" s="56"/>
      <c r="E3" s="56"/>
      <c r="F3" s="56"/>
      <c r="G3" s="56" t="s">
        <v>28</v>
      </c>
      <c r="H3" s="56"/>
      <c r="I3" s="56"/>
      <c r="J3" s="56"/>
      <c r="K3" s="56" t="s">
        <v>29</v>
      </c>
      <c r="L3" s="56"/>
      <c r="M3" s="56"/>
      <c r="N3" s="56"/>
      <c r="O3" s="56" t="s">
        <v>30</v>
      </c>
      <c r="P3" s="56"/>
      <c r="Q3" s="56"/>
      <c r="R3" s="56"/>
      <c r="S3" s="56" t="s">
        <v>31</v>
      </c>
      <c r="T3" s="56"/>
      <c r="U3" s="56"/>
      <c r="V3" s="56"/>
    </row>
    <row r="4" spans="2:22" x14ac:dyDescent="0.2">
      <c r="B4" t="s">
        <v>32</v>
      </c>
      <c r="C4" s="1" t="s">
        <v>33</v>
      </c>
      <c r="D4" s="1" t="s">
        <v>34</v>
      </c>
      <c r="E4" s="1" t="s">
        <v>35</v>
      </c>
      <c r="F4" s="10" t="s">
        <v>36</v>
      </c>
      <c r="G4" s="1" t="s">
        <v>33</v>
      </c>
      <c r="H4" s="1" t="s">
        <v>34</v>
      </c>
      <c r="I4" s="1" t="s">
        <v>35</v>
      </c>
      <c r="J4" s="10" t="s">
        <v>36</v>
      </c>
      <c r="K4" s="1" t="s">
        <v>33</v>
      </c>
      <c r="L4" s="1" t="s">
        <v>34</v>
      </c>
      <c r="M4" s="1" t="s">
        <v>35</v>
      </c>
      <c r="N4" s="10" t="s">
        <v>36</v>
      </c>
      <c r="O4" s="11" t="s">
        <v>33</v>
      </c>
      <c r="P4" s="11" t="s">
        <v>34</v>
      </c>
      <c r="Q4" s="11" t="s">
        <v>35</v>
      </c>
      <c r="R4" s="11" t="s">
        <v>36</v>
      </c>
      <c r="S4" s="11" t="s">
        <v>33</v>
      </c>
      <c r="T4" s="11" t="s">
        <v>34</v>
      </c>
      <c r="U4" s="11" t="s">
        <v>35</v>
      </c>
      <c r="V4" s="11" t="s">
        <v>36</v>
      </c>
    </row>
    <row r="5" spans="2:22" x14ac:dyDescent="0.2">
      <c r="B5" s="12" t="s">
        <v>1</v>
      </c>
      <c r="C5" s="13">
        <v>121</v>
      </c>
      <c r="D5" s="13">
        <v>1000000</v>
      </c>
      <c r="E5" s="1">
        <f>(C5*D5)/1</f>
        <v>121000000</v>
      </c>
      <c r="F5" s="14">
        <f t="shared" ref="F5:F10" si="0">LOG(E5)</f>
        <v>8.0827853703164507</v>
      </c>
      <c r="G5" s="1">
        <v>270</v>
      </c>
      <c r="H5" s="1">
        <v>10000</v>
      </c>
      <c r="I5" s="1">
        <f>(G5*H5)/0.1</f>
        <v>27000000</v>
      </c>
      <c r="J5" s="14">
        <f>LOG(I5)</f>
        <v>7.4313637641589869</v>
      </c>
      <c r="K5" s="1">
        <v>130</v>
      </c>
      <c r="L5" s="1">
        <v>10000</v>
      </c>
      <c r="M5" s="1">
        <f>(K5*L5)</f>
        <v>1300000</v>
      </c>
      <c r="N5" s="14" cm="1">
        <f t="array" ref="N5:N10">LOG(M5:M10)</f>
        <v>6.1139433523068369</v>
      </c>
      <c r="O5" s="15" t="s">
        <v>37</v>
      </c>
      <c r="P5" s="15" t="s">
        <v>37</v>
      </c>
      <c r="Q5" s="15" t="s">
        <v>37</v>
      </c>
      <c r="R5" s="14" t="s">
        <v>37</v>
      </c>
      <c r="S5" s="13">
        <v>9</v>
      </c>
      <c r="T5" s="13" t="s">
        <v>37</v>
      </c>
      <c r="U5" s="13" t="s">
        <v>37</v>
      </c>
      <c r="V5" s="14" t="s">
        <v>37</v>
      </c>
    </row>
    <row r="6" spans="2:22" x14ac:dyDescent="0.2">
      <c r="B6" s="12" t="s">
        <v>1</v>
      </c>
      <c r="C6" s="13">
        <v>105</v>
      </c>
      <c r="D6" s="13">
        <v>1000000</v>
      </c>
      <c r="E6" s="1">
        <f t="shared" ref="E6:E10" si="1">(C6*D6)/1</f>
        <v>105000000</v>
      </c>
      <c r="F6" s="14">
        <f t="shared" si="0"/>
        <v>8.0211892990699383</v>
      </c>
      <c r="G6" s="1">
        <v>272</v>
      </c>
      <c r="H6" s="1">
        <v>10000</v>
      </c>
      <c r="I6" s="1">
        <f t="shared" ref="I6:I10" si="2">(G6*H6)/0.1</f>
        <v>27200000</v>
      </c>
      <c r="J6" s="14">
        <f t="shared" ref="J6:J10" si="3">LOG(I6)</f>
        <v>7.4345689040341991</v>
      </c>
      <c r="K6" s="1">
        <v>125</v>
      </c>
      <c r="L6" s="1">
        <v>10000</v>
      </c>
      <c r="M6" s="1">
        <f t="shared" ref="M6:M10" si="4">(K6*L6)</f>
        <v>1250000</v>
      </c>
      <c r="N6" s="14">
        <v>6.0969100130080562</v>
      </c>
      <c r="O6" s="15" t="s">
        <v>37</v>
      </c>
      <c r="P6" s="15" t="s">
        <v>37</v>
      </c>
      <c r="Q6" s="15" t="s">
        <v>37</v>
      </c>
      <c r="R6" s="14" t="s">
        <v>37</v>
      </c>
      <c r="S6" s="13">
        <v>8</v>
      </c>
      <c r="T6" s="13" t="s">
        <v>37</v>
      </c>
      <c r="U6" s="13" t="s">
        <v>37</v>
      </c>
      <c r="V6" s="14" t="s">
        <v>37</v>
      </c>
    </row>
    <row r="7" spans="2:22" x14ac:dyDescent="0.2">
      <c r="B7" s="16">
        <v>0.04</v>
      </c>
      <c r="C7" s="13">
        <v>5</v>
      </c>
      <c r="D7" s="13">
        <v>1000000</v>
      </c>
      <c r="E7" s="1">
        <f t="shared" si="1"/>
        <v>5000000</v>
      </c>
      <c r="F7" s="14">
        <f t="shared" si="0"/>
        <v>6.6989700043360187</v>
      </c>
      <c r="G7" s="1">
        <v>130</v>
      </c>
      <c r="H7" s="1">
        <v>100000</v>
      </c>
      <c r="I7" s="1">
        <f t="shared" si="2"/>
        <v>130000000</v>
      </c>
      <c r="J7" s="14">
        <f t="shared" si="3"/>
        <v>8.1139433523068369</v>
      </c>
      <c r="K7" s="1">
        <v>232</v>
      </c>
      <c r="L7" s="1">
        <v>100000</v>
      </c>
      <c r="M7" s="1">
        <f t="shared" si="4"/>
        <v>23200000</v>
      </c>
      <c r="N7" s="14">
        <v>7.3654879848908994</v>
      </c>
      <c r="O7" s="13">
        <v>3</v>
      </c>
      <c r="P7" s="13">
        <v>10</v>
      </c>
      <c r="Q7" s="13">
        <f t="shared" ref="Q7:Q8" si="5">O7*P7</f>
        <v>30</v>
      </c>
      <c r="R7" s="14">
        <f t="shared" ref="R7:R8" si="6">LOG(Q7)</f>
        <v>1.4771212547196624</v>
      </c>
      <c r="S7" s="13">
        <v>10</v>
      </c>
      <c r="T7" s="13">
        <v>10</v>
      </c>
      <c r="U7" s="13">
        <f t="shared" ref="U7:U8" si="7">(S7*T7)</f>
        <v>100</v>
      </c>
      <c r="V7" s="14">
        <f t="shared" ref="V7:V8" si="8">LOG(U7)</f>
        <v>2</v>
      </c>
    </row>
    <row r="8" spans="2:22" x14ac:dyDescent="0.2">
      <c r="B8" s="16">
        <v>0.04</v>
      </c>
      <c r="C8" s="13">
        <v>11</v>
      </c>
      <c r="D8" s="13">
        <v>1000000</v>
      </c>
      <c r="E8" s="1">
        <f t="shared" si="1"/>
        <v>11000000</v>
      </c>
      <c r="F8" s="14">
        <f t="shared" si="0"/>
        <v>7.0413926851582254</v>
      </c>
      <c r="G8" s="1">
        <v>125</v>
      </c>
      <c r="H8" s="1">
        <v>100000</v>
      </c>
      <c r="I8" s="1">
        <f t="shared" si="2"/>
        <v>125000000</v>
      </c>
      <c r="J8" s="14">
        <f t="shared" si="3"/>
        <v>8.0969100130080562</v>
      </c>
      <c r="K8" s="1">
        <v>240</v>
      </c>
      <c r="L8" s="1">
        <v>100000</v>
      </c>
      <c r="M8" s="1">
        <f t="shared" si="4"/>
        <v>24000000</v>
      </c>
      <c r="N8" s="14">
        <v>7.3802112417116064</v>
      </c>
      <c r="O8" s="13">
        <v>4</v>
      </c>
      <c r="P8" s="13">
        <v>10</v>
      </c>
      <c r="Q8" s="13">
        <f t="shared" si="5"/>
        <v>40</v>
      </c>
      <c r="R8" s="14">
        <f t="shared" si="6"/>
        <v>1.6020599913279623</v>
      </c>
      <c r="S8" s="13">
        <v>9</v>
      </c>
      <c r="T8" s="13">
        <v>10</v>
      </c>
      <c r="U8" s="13">
        <f t="shared" si="7"/>
        <v>90</v>
      </c>
      <c r="V8" s="14">
        <f t="shared" si="8"/>
        <v>1.954242509439325</v>
      </c>
    </row>
    <row r="9" spans="2:22" x14ac:dyDescent="0.2">
      <c r="B9" s="16">
        <v>0.08</v>
      </c>
      <c r="C9" s="13">
        <v>8</v>
      </c>
      <c r="D9" s="13">
        <v>1000000</v>
      </c>
      <c r="E9" s="1">
        <f t="shared" si="1"/>
        <v>8000000</v>
      </c>
      <c r="F9" s="14">
        <f t="shared" si="0"/>
        <v>6.9030899869919438</v>
      </c>
      <c r="G9" s="1">
        <v>188</v>
      </c>
      <c r="H9" s="1">
        <v>100000</v>
      </c>
      <c r="I9" s="1">
        <f t="shared" si="2"/>
        <v>188000000</v>
      </c>
      <c r="J9" s="14">
        <f t="shared" si="3"/>
        <v>8.2741578492636805</v>
      </c>
      <c r="K9" s="1">
        <v>280</v>
      </c>
      <c r="L9" s="1">
        <v>100000</v>
      </c>
      <c r="M9" s="1">
        <f t="shared" si="4"/>
        <v>28000000</v>
      </c>
      <c r="N9" s="14">
        <v>7.4471580313422194</v>
      </c>
      <c r="O9" s="13">
        <v>6</v>
      </c>
      <c r="P9" s="13">
        <v>10</v>
      </c>
      <c r="Q9" s="13">
        <f>O9*P9</f>
        <v>60</v>
      </c>
      <c r="R9" s="14">
        <f>LOG(Q9)</f>
        <v>1.7781512503836436</v>
      </c>
      <c r="S9" s="13">
        <v>70</v>
      </c>
      <c r="T9" s="13">
        <v>10</v>
      </c>
      <c r="U9" s="13">
        <f>(S9*T9)</f>
        <v>700</v>
      </c>
      <c r="V9" s="14">
        <f>LOG(U9)</f>
        <v>2.8450980400142569</v>
      </c>
    </row>
    <row r="10" spans="2:22" x14ac:dyDescent="0.2">
      <c r="B10" s="16">
        <v>0.08</v>
      </c>
      <c r="C10" s="13">
        <v>12</v>
      </c>
      <c r="D10" s="13">
        <v>1000000</v>
      </c>
      <c r="E10" s="1">
        <f t="shared" si="1"/>
        <v>12000000</v>
      </c>
      <c r="F10" s="14">
        <f t="shared" si="0"/>
        <v>7.0791812460476251</v>
      </c>
      <c r="G10" s="1">
        <v>216</v>
      </c>
      <c r="H10" s="1">
        <v>100000</v>
      </c>
      <c r="I10" s="1">
        <f t="shared" si="2"/>
        <v>216000000</v>
      </c>
      <c r="J10" s="14">
        <f t="shared" si="3"/>
        <v>8.3344537511509316</v>
      </c>
      <c r="K10" s="1">
        <v>278</v>
      </c>
      <c r="L10" s="1">
        <v>100000</v>
      </c>
      <c r="M10" s="1">
        <f t="shared" si="4"/>
        <v>27800000</v>
      </c>
      <c r="N10" s="14">
        <v>7.4440447959180762</v>
      </c>
      <c r="O10" s="13">
        <v>7</v>
      </c>
      <c r="P10" s="13">
        <v>10</v>
      </c>
      <c r="Q10" s="13">
        <f t="shared" ref="Q10" si="9">O10*P10</f>
        <v>70</v>
      </c>
      <c r="R10" s="14">
        <f t="shared" ref="R10" si="10">LOG(Q10)</f>
        <v>1.8450980400142569</v>
      </c>
      <c r="S10" s="13">
        <v>65</v>
      </c>
      <c r="T10" s="13">
        <v>10</v>
      </c>
      <c r="U10" s="13">
        <f t="shared" ref="U10" si="11">(S10*T10)</f>
        <v>650</v>
      </c>
      <c r="V10" s="14">
        <f t="shared" ref="V10" si="12">LOG(U10)</f>
        <v>2.8129133566428557</v>
      </c>
    </row>
    <row r="11" spans="2:22" x14ac:dyDescent="0.2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4" spans="2:22" x14ac:dyDescent="0.2">
      <c r="B14" s="12" t="s">
        <v>32</v>
      </c>
      <c r="C14" s="12" t="s">
        <v>27</v>
      </c>
      <c r="D14" s="12" t="s">
        <v>28</v>
      </c>
      <c r="E14" s="17" t="s">
        <v>29</v>
      </c>
      <c r="F14" s="12" t="s">
        <v>30</v>
      </c>
      <c r="G14" s="18" t="s">
        <v>31</v>
      </c>
    </row>
    <row r="15" spans="2:22" x14ac:dyDescent="0.2">
      <c r="B15" s="12" t="s">
        <v>1</v>
      </c>
      <c r="C15" s="19">
        <v>8.0827853703164507</v>
      </c>
      <c r="D15" s="19">
        <v>7.4313637641589869</v>
      </c>
      <c r="E15" s="20">
        <v>6.1139433523068369</v>
      </c>
      <c r="F15" s="19" t="s">
        <v>37</v>
      </c>
      <c r="G15" s="21" t="s">
        <v>37</v>
      </c>
    </row>
    <row r="16" spans="2:22" x14ac:dyDescent="0.2">
      <c r="B16" s="12" t="s">
        <v>1</v>
      </c>
      <c r="C16" s="19">
        <v>8.0211892990699383</v>
      </c>
      <c r="D16" s="19">
        <v>7.4345689040341991</v>
      </c>
      <c r="E16" s="20">
        <v>6.0969100130080562</v>
      </c>
      <c r="F16" s="19" t="s">
        <v>37</v>
      </c>
      <c r="G16" s="21" t="s">
        <v>37</v>
      </c>
    </row>
    <row r="17" spans="2:7" x14ac:dyDescent="0.2">
      <c r="B17" s="16">
        <v>0.04</v>
      </c>
      <c r="C17" s="19">
        <v>6.6989700043360187</v>
      </c>
      <c r="D17" s="19">
        <v>8.1139433523068369</v>
      </c>
      <c r="E17" s="20">
        <v>7.3654879848908994</v>
      </c>
      <c r="F17" s="19">
        <v>1.4771212547196624</v>
      </c>
      <c r="G17" s="21">
        <v>2</v>
      </c>
    </row>
    <row r="18" spans="2:7" x14ac:dyDescent="0.2">
      <c r="B18" s="16">
        <v>0.04</v>
      </c>
      <c r="C18" s="19">
        <v>7.0413926851582254</v>
      </c>
      <c r="D18" s="19">
        <v>8.0969100130080562</v>
      </c>
      <c r="E18" s="20">
        <v>7.3802112417116064</v>
      </c>
      <c r="F18" s="19">
        <v>1.6020599913279623</v>
      </c>
      <c r="G18" s="21">
        <v>1.954242509439325</v>
      </c>
    </row>
    <row r="19" spans="2:7" x14ac:dyDescent="0.2">
      <c r="B19" s="16">
        <v>0.08</v>
      </c>
      <c r="C19" s="19">
        <v>6.9030899869919438</v>
      </c>
      <c r="D19" s="19">
        <v>8.2741578492636805</v>
      </c>
      <c r="E19" s="20">
        <v>7.4471580313422194</v>
      </c>
      <c r="F19" s="19">
        <v>1.7781512503836436</v>
      </c>
      <c r="G19" s="21">
        <v>2.8450980400142569</v>
      </c>
    </row>
    <row r="20" spans="2:7" x14ac:dyDescent="0.2">
      <c r="B20" s="16">
        <v>0.08</v>
      </c>
      <c r="C20" s="19">
        <v>7.0791812460476251</v>
      </c>
      <c r="D20" s="19">
        <v>8.3344537511509316</v>
      </c>
      <c r="E20" s="20">
        <v>7.4440447959180762</v>
      </c>
      <c r="F20" s="19">
        <v>1.8450980400142569</v>
      </c>
      <c r="G20" s="21">
        <v>2.8129133566428557</v>
      </c>
    </row>
  </sheetData>
  <mergeCells count="5">
    <mergeCell ref="C3:F3"/>
    <mergeCell ref="G3:J3"/>
    <mergeCell ref="K3:N3"/>
    <mergeCell ref="O3:R3"/>
    <mergeCell ref="S3:V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0859F-E932-5C45-8A34-B8953C99C30B}">
  <dimension ref="B4:F10"/>
  <sheetViews>
    <sheetView workbookViewId="0">
      <selection activeCell="M16" sqref="M16"/>
    </sheetView>
  </sheetViews>
  <sheetFormatPr baseColWidth="10" defaultRowHeight="16" x14ac:dyDescent="0.2"/>
  <sheetData>
    <row r="4" spans="2:6" x14ac:dyDescent="0.2">
      <c r="B4" s="12" t="s">
        <v>32</v>
      </c>
      <c r="C4" s="12" t="s">
        <v>78</v>
      </c>
      <c r="D4" s="12" t="s">
        <v>79</v>
      </c>
      <c r="E4" s="12" t="s">
        <v>80</v>
      </c>
      <c r="F4" s="12" t="s">
        <v>81</v>
      </c>
    </row>
    <row r="5" spans="2:6" x14ac:dyDescent="0.2">
      <c r="B5" s="12" t="s">
        <v>1</v>
      </c>
      <c r="C5" s="28">
        <v>3.6846956200000003</v>
      </c>
      <c r="D5" s="28">
        <v>8.7780060000000013</v>
      </c>
      <c r="E5" s="28"/>
      <c r="F5" s="28">
        <v>27.25075</v>
      </c>
    </row>
    <row r="6" spans="2:6" x14ac:dyDescent="0.2">
      <c r="B6" s="12" t="s">
        <v>1</v>
      </c>
      <c r="C6" s="28">
        <v>3.5865245799999999</v>
      </c>
      <c r="D6" s="28">
        <v>8.5113525000000028</v>
      </c>
      <c r="E6" s="28"/>
      <c r="F6" s="28">
        <v>27.444999999999993</v>
      </c>
    </row>
    <row r="7" spans="2:6" x14ac:dyDescent="0.2">
      <c r="B7" s="16">
        <v>0.04</v>
      </c>
      <c r="C7" s="28">
        <v>3.6315196399999996</v>
      </c>
      <c r="D7" s="28">
        <v>12.886708</v>
      </c>
      <c r="E7" s="28">
        <v>1.8205800000000001</v>
      </c>
      <c r="F7" s="28">
        <v>27.154149999999998</v>
      </c>
    </row>
    <row r="8" spans="2:6" x14ac:dyDescent="0.2">
      <c r="B8" s="16">
        <v>0.04</v>
      </c>
      <c r="C8" s="28">
        <v>3.4883535399999999</v>
      </c>
      <c r="D8" s="28">
        <v>12.853765749999999</v>
      </c>
      <c r="E8" s="28">
        <v>1.7948</v>
      </c>
      <c r="F8" s="28">
        <v>27.498999999999992</v>
      </c>
    </row>
    <row r="9" spans="2:6" x14ac:dyDescent="0.2">
      <c r="B9" s="16">
        <v>0.08</v>
      </c>
      <c r="C9" s="28">
        <v>3.3022376100000002</v>
      </c>
      <c r="D9" s="28">
        <v>15.464813250000001</v>
      </c>
      <c r="E9" s="28">
        <v>3.69076</v>
      </c>
      <c r="F9" s="28">
        <v>28.062699999999996</v>
      </c>
    </row>
    <row r="10" spans="2:6" x14ac:dyDescent="0.2">
      <c r="B10" s="16">
        <v>0.08</v>
      </c>
      <c r="C10" s="28">
        <v>3.3104185299999997</v>
      </c>
      <c r="D10" s="28">
        <v>13.542926</v>
      </c>
      <c r="E10" s="28">
        <v>3.6350800000000003</v>
      </c>
      <c r="F10" s="28">
        <v>27.872799999999994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A33B0-21B2-D642-A2C2-DBA1144C222D}">
  <sheetPr>
    <tabColor rgb="FFFF8AD8"/>
  </sheetPr>
  <dimension ref="B1:N151"/>
  <sheetViews>
    <sheetView workbookViewId="0">
      <selection activeCell="D30" sqref="D30"/>
    </sheetView>
  </sheetViews>
  <sheetFormatPr baseColWidth="10" defaultRowHeight="16" x14ac:dyDescent="0.2"/>
  <cols>
    <col min="9" max="9" width="13.6640625" customWidth="1"/>
    <col min="10" max="10" width="12.83203125" customWidth="1"/>
    <col min="11" max="11" width="17.6640625" customWidth="1"/>
  </cols>
  <sheetData>
    <row r="1" spans="2:14" x14ac:dyDescent="0.2">
      <c r="B1" s="29" t="s">
        <v>32</v>
      </c>
      <c r="C1" s="1" t="s">
        <v>90</v>
      </c>
      <c r="D1" s="1" t="s">
        <v>89</v>
      </c>
      <c r="E1" s="1" t="s">
        <v>88</v>
      </c>
      <c r="F1" s="1" t="s">
        <v>87</v>
      </c>
      <c r="G1" s="1" t="s">
        <v>86</v>
      </c>
      <c r="H1" s="1" t="s">
        <v>85</v>
      </c>
      <c r="I1" s="1" t="s">
        <v>84</v>
      </c>
      <c r="J1" s="1" t="s">
        <v>83</v>
      </c>
      <c r="K1" s="1" t="s">
        <v>82</v>
      </c>
    </row>
    <row r="2" spans="2:14" x14ac:dyDescent="0.2">
      <c r="B2" s="1">
        <v>340</v>
      </c>
      <c r="C2" s="1">
        <v>8</v>
      </c>
      <c r="D2" s="1">
        <v>7</v>
      </c>
      <c r="E2" s="1">
        <v>8</v>
      </c>
      <c r="F2" s="1">
        <v>7</v>
      </c>
      <c r="G2" s="1">
        <v>8</v>
      </c>
      <c r="H2" s="1">
        <v>9</v>
      </c>
      <c r="I2" s="1">
        <v>9</v>
      </c>
      <c r="J2" s="1">
        <v>9</v>
      </c>
      <c r="K2" s="1">
        <v>9</v>
      </c>
    </row>
    <row r="3" spans="2:14" x14ac:dyDescent="0.2">
      <c r="B3" s="1">
        <v>820</v>
      </c>
      <c r="C3" s="1">
        <v>6</v>
      </c>
      <c r="D3" s="1">
        <v>8</v>
      </c>
      <c r="E3" s="1">
        <v>4</v>
      </c>
      <c r="F3" s="1">
        <v>4</v>
      </c>
      <c r="G3" s="1">
        <v>4</v>
      </c>
      <c r="H3" s="1">
        <v>7</v>
      </c>
      <c r="I3" s="1">
        <v>5</v>
      </c>
      <c r="J3" s="1">
        <v>6</v>
      </c>
      <c r="K3" s="1">
        <v>5</v>
      </c>
    </row>
    <row r="4" spans="2:14" x14ac:dyDescent="0.2">
      <c r="B4" s="1">
        <v>340</v>
      </c>
      <c r="C4" s="1">
        <v>6</v>
      </c>
      <c r="D4" s="1">
        <v>4</v>
      </c>
      <c r="E4" s="1">
        <v>7</v>
      </c>
      <c r="F4" s="1">
        <v>6</v>
      </c>
      <c r="G4" s="1">
        <v>5</v>
      </c>
      <c r="H4" s="1">
        <v>6</v>
      </c>
      <c r="I4" s="1">
        <v>6</v>
      </c>
      <c r="J4" s="1">
        <v>4</v>
      </c>
      <c r="K4" s="1">
        <v>6</v>
      </c>
    </row>
    <row r="5" spans="2:14" x14ac:dyDescent="0.2">
      <c r="B5" s="1">
        <v>340</v>
      </c>
      <c r="C5" s="1">
        <v>8</v>
      </c>
      <c r="D5" s="1">
        <v>8</v>
      </c>
      <c r="E5" s="1">
        <v>5</v>
      </c>
      <c r="F5" s="1">
        <v>1</v>
      </c>
      <c r="G5" s="1">
        <v>3</v>
      </c>
      <c r="H5" s="1">
        <v>3</v>
      </c>
      <c r="I5" s="1">
        <v>5</v>
      </c>
      <c r="J5" s="1">
        <v>5</v>
      </c>
      <c r="K5" s="1">
        <v>3</v>
      </c>
      <c r="M5" s="1" t="s">
        <v>1</v>
      </c>
      <c r="N5" s="1">
        <v>820</v>
      </c>
    </row>
    <row r="6" spans="2:14" x14ac:dyDescent="0.2">
      <c r="B6" s="1">
        <v>283</v>
      </c>
      <c r="C6" s="1">
        <v>7</v>
      </c>
      <c r="D6" s="1">
        <v>7</v>
      </c>
      <c r="E6" s="1">
        <v>7</v>
      </c>
      <c r="F6" s="1">
        <v>6</v>
      </c>
      <c r="G6" s="1">
        <v>6</v>
      </c>
      <c r="H6" s="1">
        <v>8</v>
      </c>
      <c r="I6" s="1">
        <v>7</v>
      </c>
      <c r="J6" s="1">
        <v>6</v>
      </c>
      <c r="K6" s="1">
        <v>6</v>
      </c>
      <c r="M6" s="6">
        <v>0.04</v>
      </c>
      <c r="N6" s="1">
        <v>283</v>
      </c>
    </row>
    <row r="7" spans="2:14" x14ac:dyDescent="0.2">
      <c r="B7" s="1">
        <v>820</v>
      </c>
      <c r="C7" s="1">
        <v>4</v>
      </c>
      <c r="D7" s="1">
        <v>9</v>
      </c>
      <c r="E7" s="1">
        <v>7</v>
      </c>
      <c r="F7" s="1">
        <v>4</v>
      </c>
      <c r="G7" s="1">
        <v>4</v>
      </c>
      <c r="H7" s="1">
        <v>9</v>
      </c>
      <c r="I7" s="1">
        <v>9</v>
      </c>
      <c r="J7" s="1">
        <v>9</v>
      </c>
      <c r="K7" s="1">
        <v>6</v>
      </c>
      <c r="M7" s="6">
        <v>0.08</v>
      </c>
      <c r="N7" s="1">
        <v>340</v>
      </c>
    </row>
    <row r="8" spans="2:14" x14ac:dyDescent="0.2">
      <c r="B8" s="1">
        <v>340</v>
      </c>
      <c r="C8" s="1">
        <v>7</v>
      </c>
      <c r="D8" s="1">
        <v>6</v>
      </c>
      <c r="E8" s="1">
        <v>5</v>
      </c>
      <c r="F8" s="1">
        <v>9</v>
      </c>
      <c r="G8" s="1">
        <v>9</v>
      </c>
      <c r="H8" s="1">
        <v>8</v>
      </c>
      <c r="I8" s="1">
        <v>9</v>
      </c>
      <c r="J8" s="1">
        <v>7</v>
      </c>
      <c r="K8" s="1">
        <v>6</v>
      </c>
    </row>
    <row r="9" spans="2:14" x14ac:dyDescent="0.2">
      <c r="B9" s="1">
        <v>820</v>
      </c>
      <c r="C9" s="1">
        <v>8</v>
      </c>
      <c r="D9" s="1">
        <v>8</v>
      </c>
      <c r="E9" s="1">
        <v>7</v>
      </c>
      <c r="F9" s="1">
        <v>7</v>
      </c>
      <c r="G9" s="1">
        <v>7</v>
      </c>
      <c r="H9" s="1">
        <v>8</v>
      </c>
      <c r="I9" s="1">
        <v>8</v>
      </c>
      <c r="J9" s="1">
        <v>7</v>
      </c>
      <c r="K9" s="1">
        <v>8</v>
      </c>
    </row>
    <row r="10" spans="2:14" x14ac:dyDescent="0.2">
      <c r="B10" s="1">
        <v>820</v>
      </c>
      <c r="C10" s="1">
        <v>7</v>
      </c>
      <c r="D10" s="1">
        <v>8</v>
      </c>
      <c r="E10" s="1">
        <v>6</v>
      </c>
      <c r="F10" s="1">
        <v>6</v>
      </c>
      <c r="G10" s="1">
        <v>9</v>
      </c>
      <c r="H10" s="1">
        <v>8</v>
      </c>
      <c r="I10" s="1">
        <v>8</v>
      </c>
      <c r="J10" s="1">
        <v>8</v>
      </c>
      <c r="K10" s="1">
        <v>7</v>
      </c>
    </row>
    <row r="11" spans="2:14" x14ac:dyDescent="0.2">
      <c r="B11" s="1">
        <v>820</v>
      </c>
      <c r="C11" s="1">
        <v>8</v>
      </c>
      <c r="D11" s="1">
        <v>9</v>
      </c>
      <c r="E11" s="1">
        <v>9</v>
      </c>
      <c r="F11" s="1">
        <v>8</v>
      </c>
      <c r="G11" s="1">
        <v>7</v>
      </c>
      <c r="H11" s="1">
        <v>9</v>
      </c>
      <c r="I11" s="1">
        <v>9</v>
      </c>
      <c r="J11" s="1">
        <v>9</v>
      </c>
      <c r="K11" s="1">
        <v>8</v>
      </c>
    </row>
    <row r="12" spans="2:14" x14ac:dyDescent="0.2">
      <c r="B12" s="1">
        <v>283</v>
      </c>
      <c r="C12" s="1">
        <v>9</v>
      </c>
      <c r="D12" s="1">
        <v>5</v>
      </c>
      <c r="E12" s="1">
        <v>7</v>
      </c>
      <c r="F12" s="1">
        <v>8</v>
      </c>
      <c r="G12" s="1">
        <v>7</v>
      </c>
      <c r="H12" s="1">
        <v>4</v>
      </c>
      <c r="I12" s="1">
        <v>4</v>
      </c>
      <c r="J12" s="1">
        <v>4</v>
      </c>
      <c r="K12" s="1">
        <v>7</v>
      </c>
    </row>
    <row r="13" spans="2:14" x14ac:dyDescent="0.2">
      <c r="B13" s="1">
        <v>820</v>
      </c>
      <c r="C13" s="1">
        <v>8</v>
      </c>
      <c r="D13" s="1">
        <v>9</v>
      </c>
      <c r="E13" s="1">
        <v>5</v>
      </c>
      <c r="F13" s="1">
        <v>6</v>
      </c>
      <c r="G13" s="1">
        <v>3</v>
      </c>
      <c r="H13" s="1">
        <v>9</v>
      </c>
      <c r="I13" s="1">
        <v>9</v>
      </c>
      <c r="J13" s="1">
        <v>9</v>
      </c>
      <c r="K13" s="1">
        <v>5</v>
      </c>
    </row>
    <row r="14" spans="2:14" x14ac:dyDescent="0.2">
      <c r="B14" s="1">
        <v>340</v>
      </c>
      <c r="C14" s="1">
        <v>5</v>
      </c>
      <c r="D14" s="1">
        <v>8</v>
      </c>
      <c r="E14" s="1">
        <v>3</v>
      </c>
      <c r="F14" s="1">
        <v>6</v>
      </c>
      <c r="G14" s="1">
        <v>6</v>
      </c>
      <c r="H14" s="1">
        <v>8</v>
      </c>
      <c r="I14" s="1">
        <v>5</v>
      </c>
      <c r="J14" s="1">
        <v>6</v>
      </c>
      <c r="K14" s="1">
        <v>6</v>
      </c>
    </row>
    <row r="15" spans="2:14" x14ac:dyDescent="0.2">
      <c r="B15" s="1">
        <v>283</v>
      </c>
      <c r="C15" s="1">
        <v>7</v>
      </c>
      <c r="D15" s="1">
        <v>7</v>
      </c>
      <c r="E15" s="1">
        <v>7</v>
      </c>
      <c r="F15" s="1">
        <v>7</v>
      </c>
      <c r="G15" s="1">
        <v>5</v>
      </c>
      <c r="H15" s="1">
        <v>9</v>
      </c>
      <c r="I15" s="1">
        <v>8</v>
      </c>
      <c r="J15" s="1">
        <v>8</v>
      </c>
      <c r="K15" s="1">
        <v>8</v>
      </c>
    </row>
    <row r="16" spans="2:14" x14ac:dyDescent="0.2">
      <c r="B16" s="1">
        <v>283</v>
      </c>
      <c r="C16" s="1">
        <v>8</v>
      </c>
      <c r="D16" s="1">
        <v>8</v>
      </c>
      <c r="E16" s="1">
        <v>8</v>
      </c>
      <c r="F16" s="1">
        <v>7</v>
      </c>
      <c r="G16" s="1">
        <v>9</v>
      </c>
      <c r="H16" s="1">
        <v>8</v>
      </c>
      <c r="I16" s="1">
        <v>9</v>
      </c>
      <c r="J16" s="1">
        <v>9</v>
      </c>
      <c r="K16" s="1">
        <v>8</v>
      </c>
    </row>
    <row r="17" spans="2:11" x14ac:dyDescent="0.2">
      <c r="B17" s="1">
        <v>283</v>
      </c>
      <c r="C17" s="1">
        <v>7</v>
      </c>
      <c r="D17" s="1">
        <v>6</v>
      </c>
      <c r="E17" s="1">
        <v>8</v>
      </c>
      <c r="F17" s="1">
        <v>9</v>
      </c>
      <c r="G17" s="1">
        <v>9</v>
      </c>
      <c r="H17" s="1">
        <v>8</v>
      </c>
      <c r="I17" s="1">
        <v>8</v>
      </c>
      <c r="J17" s="1">
        <v>8</v>
      </c>
      <c r="K17" s="1">
        <v>8</v>
      </c>
    </row>
    <row r="18" spans="2:11" x14ac:dyDescent="0.2">
      <c r="B18" s="1">
        <v>820</v>
      </c>
      <c r="C18" s="1">
        <v>7</v>
      </c>
      <c r="D18" s="1">
        <v>9</v>
      </c>
      <c r="E18" s="1">
        <v>5</v>
      </c>
      <c r="F18" s="1">
        <v>7</v>
      </c>
      <c r="G18" s="1">
        <v>5</v>
      </c>
      <c r="H18" s="1">
        <v>6</v>
      </c>
      <c r="I18" s="1">
        <v>5</v>
      </c>
      <c r="J18" s="1">
        <v>7</v>
      </c>
      <c r="K18" s="1">
        <v>7</v>
      </c>
    </row>
    <row r="19" spans="2:11" x14ac:dyDescent="0.2">
      <c r="B19" s="1">
        <v>820</v>
      </c>
      <c r="C19" s="1">
        <v>6</v>
      </c>
      <c r="D19" s="1">
        <v>6</v>
      </c>
      <c r="E19" s="1">
        <v>5</v>
      </c>
      <c r="F19" s="1">
        <v>6</v>
      </c>
      <c r="G19" s="1">
        <v>4</v>
      </c>
      <c r="H19" s="1">
        <v>5</v>
      </c>
      <c r="I19" s="1">
        <v>5</v>
      </c>
      <c r="J19" s="1">
        <v>6</v>
      </c>
      <c r="K19" s="1">
        <v>7</v>
      </c>
    </row>
    <row r="20" spans="2:11" x14ac:dyDescent="0.2">
      <c r="B20" s="1">
        <v>283</v>
      </c>
      <c r="C20" s="1">
        <v>7</v>
      </c>
      <c r="D20" s="1">
        <v>6</v>
      </c>
      <c r="E20" s="1">
        <v>7</v>
      </c>
      <c r="F20" s="1">
        <v>6</v>
      </c>
      <c r="G20" s="1">
        <v>5</v>
      </c>
      <c r="H20" s="1">
        <v>7</v>
      </c>
      <c r="I20" s="1">
        <v>6</v>
      </c>
      <c r="J20" s="1">
        <v>5</v>
      </c>
      <c r="K20" s="1">
        <v>6</v>
      </c>
    </row>
    <row r="21" spans="2:11" x14ac:dyDescent="0.2">
      <c r="B21" s="1">
        <v>820</v>
      </c>
      <c r="C21" s="1">
        <v>8</v>
      </c>
      <c r="D21" s="1">
        <v>9</v>
      </c>
      <c r="E21" s="1">
        <v>8</v>
      </c>
      <c r="F21" s="1">
        <v>8</v>
      </c>
      <c r="G21" s="1">
        <v>8</v>
      </c>
      <c r="H21" s="1">
        <v>9</v>
      </c>
      <c r="I21" s="1">
        <v>8</v>
      </c>
      <c r="J21" s="1">
        <v>9</v>
      </c>
      <c r="K21" s="1">
        <v>8</v>
      </c>
    </row>
    <row r="22" spans="2:11" x14ac:dyDescent="0.2">
      <c r="B22" s="1">
        <v>820</v>
      </c>
      <c r="C22" s="1">
        <v>7</v>
      </c>
      <c r="D22" s="1">
        <v>9</v>
      </c>
      <c r="E22" s="1">
        <v>7</v>
      </c>
      <c r="F22" s="1">
        <v>9</v>
      </c>
      <c r="G22" s="1">
        <v>6</v>
      </c>
      <c r="H22" s="1">
        <v>8</v>
      </c>
      <c r="I22" s="1">
        <v>5</v>
      </c>
      <c r="J22" s="1">
        <v>9</v>
      </c>
      <c r="K22" s="1">
        <v>8</v>
      </c>
    </row>
    <row r="23" spans="2:11" x14ac:dyDescent="0.2">
      <c r="B23" s="1">
        <v>820</v>
      </c>
      <c r="C23" s="1">
        <v>9</v>
      </c>
      <c r="D23" s="1">
        <v>8</v>
      </c>
      <c r="E23" s="1">
        <v>8</v>
      </c>
      <c r="F23" s="1">
        <v>7</v>
      </c>
      <c r="G23" s="1">
        <v>8</v>
      </c>
      <c r="H23" s="1">
        <v>8</v>
      </c>
      <c r="I23" s="1">
        <v>8</v>
      </c>
      <c r="J23" s="1">
        <v>8</v>
      </c>
      <c r="K23" s="1">
        <v>9</v>
      </c>
    </row>
    <row r="24" spans="2:11" x14ac:dyDescent="0.2">
      <c r="B24" s="1">
        <v>820</v>
      </c>
      <c r="C24" s="1">
        <v>8</v>
      </c>
      <c r="D24" s="1">
        <v>9</v>
      </c>
      <c r="E24" s="1">
        <v>8</v>
      </c>
      <c r="F24" s="1">
        <v>7</v>
      </c>
      <c r="G24" s="1">
        <v>6</v>
      </c>
      <c r="H24" s="1">
        <v>7</v>
      </c>
      <c r="I24" s="1">
        <v>7</v>
      </c>
      <c r="J24" s="1">
        <v>8</v>
      </c>
      <c r="K24" s="1">
        <v>9</v>
      </c>
    </row>
    <row r="25" spans="2:11" x14ac:dyDescent="0.2">
      <c r="B25" s="1">
        <v>340</v>
      </c>
      <c r="C25" s="1">
        <v>9</v>
      </c>
      <c r="D25" s="1">
        <v>9</v>
      </c>
      <c r="E25" s="1">
        <v>9</v>
      </c>
      <c r="F25" s="1">
        <v>9</v>
      </c>
      <c r="G25" s="1">
        <v>9</v>
      </c>
      <c r="H25" s="1">
        <v>9</v>
      </c>
      <c r="I25" s="1">
        <v>9</v>
      </c>
      <c r="J25" s="1">
        <v>9</v>
      </c>
      <c r="K25" s="1">
        <v>9</v>
      </c>
    </row>
    <row r="26" spans="2:11" x14ac:dyDescent="0.2">
      <c r="B26" s="1">
        <v>340</v>
      </c>
      <c r="C26" s="1">
        <v>8</v>
      </c>
      <c r="D26" s="1">
        <v>9</v>
      </c>
      <c r="E26" s="1">
        <v>6</v>
      </c>
      <c r="F26" s="1">
        <v>5</v>
      </c>
      <c r="G26" s="1">
        <v>6</v>
      </c>
      <c r="H26" s="1">
        <v>8</v>
      </c>
      <c r="I26" s="1">
        <v>9</v>
      </c>
      <c r="J26" s="1">
        <v>9</v>
      </c>
      <c r="K26" s="1">
        <v>6</v>
      </c>
    </row>
    <row r="27" spans="2:11" x14ac:dyDescent="0.2">
      <c r="B27" s="1">
        <v>820</v>
      </c>
      <c r="C27" s="1">
        <v>7</v>
      </c>
      <c r="D27" s="1">
        <v>7</v>
      </c>
      <c r="E27" s="1">
        <v>6</v>
      </c>
      <c r="F27" s="1">
        <v>5</v>
      </c>
      <c r="G27" s="1">
        <v>7</v>
      </c>
      <c r="H27" s="1">
        <v>7</v>
      </c>
      <c r="I27" s="1">
        <v>6</v>
      </c>
      <c r="J27" s="1">
        <v>6</v>
      </c>
      <c r="K27" s="1">
        <v>7</v>
      </c>
    </row>
    <row r="28" spans="2:11" x14ac:dyDescent="0.2">
      <c r="B28" s="1">
        <v>283</v>
      </c>
      <c r="C28" s="1">
        <v>3</v>
      </c>
      <c r="D28" s="1">
        <v>5</v>
      </c>
      <c r="E28" s="1">
        <v>4</v>
      </c>
      <c r="F28" s="1">
        <v>2</v>
      </c>
      <c r="G28" s="1">
        <v>3</v>
      </c>
      <c r="H28" s="1">
        <v>3</v>
      </c>
      <c r="I28" s="1">
        <v>5</v>
      </c>
      <c r="J28" s="1">
        <v>2</v>
      </c>
      <c r="K28" s="1">
        <v>2</v>
      </c>
    </row>
    <row r="29" spans="2:11" x14ac:dyDescent="0.2">
      <c r="B29" s="1">
        <v>340</v>
      </c>
      <c r="C29" s="1">
        <v>2</v>
      </c>
      <c r="D29" s="1">
        <v>1</v>
      </c>
      <c r="E29" s="1">
        <v>4</v>
      </c>
      <c r="F29" s="1">
        <v>2</v>
      </c>
      <c r="G29" s="1">
        <v>2</v>
      </c>
      <c r="H29" s="1">
        <v>2</v>
      </c>
      <c r="I29" s="1">
        <v>2</v>
      </c>
      <c r="J29" s="1">
        <v>2</v>
      </c>
      <c r="K29" s="1">
        <v>2</v>
      </c>
    </row>
    <row r="30" spans="2:11" x14ac:dyDescent="0.2">
      <c r="B30" s="1">
        <v>820</v>
      </c>
      <c r="C30" s="1">
        <v>7</v>
      </c>
      <c r="D30" s="1">
        <v>9</v>
      </c>
      <c r="E30" s="1">
        <v>9</v>
      </c>
      <c r="F30" s="1">
        <v>9</v>
      </c>
      <c r="G30" s="1">
        <v>9</v>
      </c>
      <c r="H30" s="1">
        <v>9</v>
      </c>
      <c r="I30" s="1">
        <v>9</v>
      </c>
      <c r="J30" s="1">
        <v>9</v>
      </c>
      <c r="K30" s="1">
        <v>9</v>
      </c>
    </row>
    <row r="31" spans="2:11" x14ac:dyDescent="0.2">
      <c r="B31" s="1">
        <v>283</v>
      </c>
      <c r="C31" s="1">
        <v>7</v>
      </c>
      <c r="D31" s="1">
        <v>6</v>
      </c>
      <c r="E31" s="1">
        <v>3</v>
      </c>
      <c r="F31" s="1">
        <v>3</v>
      </c>
      <c r="G31" s="1">
        <v>5</v>
      </c>
      <c r="H31" s="1">
        <v>3</v>
      </c>
      <c r="I31" s="1">
        <v>3</v>
      </c>
      <c r="J31" s="1">
        <v>2</v>
      </c>
      <c r="K31" s="1">
        <v>3</v>
      </c>
    </row>
    <row r="32" spans="2:11" x14ac:dyDescent="0.2">
      <c r="B32" s="1">
        <v>340</v>
      </c>
      <c r="C32" s="1">
        <v>8</v>
      </c>
      <c r="D32" s="1">
        <v>8</v>
      </c>
      <c r="E32" s="1">
        <v>8</v>
      </c>
      <c r="F32" s="1">
        <v>8</v>
      </c>
      <c r="G32" s="1">
        <v>8</v>
      </c>
      <c r="H32" s="1">
        <v>8</v>
      </c>
      <c r="I32" s="1">
        <v>8</v>
      </c>
      <c r="J32" s="1">
        <v>8</v>
      </c>
      <c r="K32" s="1">
        <v>8</v>
      </c>
    </row>
    <row r="33" spans="2:11" x14ac:dyDescent="0.2">
      <c r="B33" s="1">
        <v>283</v>
      </c>
      <c r="C33" s="1">
        <v>5</v>
      </c>
      <c r="D33" s="1">
        <v>4</v>
      </c>
      <c r="E33" s="1">
        <v>7</v>
      </c>
      <c r="F33" s="1">
        <v>8</v>
      </c>
      <c r="G33" s="1">
        <v>7</v>
      </c>
      <c r="H33" s="1">
        <v>8</v>
      </c>
      <c r="I33" s="1">
        <v>7</v>
      </c>
      <c r="J33" s="1">
        <v>9</v>
      </c>
      <c r="K33" s="1">
        <v>8</v>
      </c>
    </row>
    <row r="34" spans="2:11" x14ac:dyDescent="0.2">
      <c r="B34" s="1">
        <v>820</v>
      </c>
      <c r="C34" s="1">
        <v>8</v>
      </c>
      <c r="D34" s="1">
        <v>7</v>
      </c>
      <c r="E34" s="1">
        <v>7</v>
      </c>
      <c r="F34" s="1">
        <v>9</v>
      </c>
      <c r="G34" s="1">
        <v>8</v>
      </c>
      <c r="H34" s="1">
        <v>8</v>
      </c>
      <c r="I34" s="1">
        <v>9</v>
      </c>
      <c r="J34" s="1">
        <v>9</v>
      </c>
      <c r="K34" s="1">
        <v>8</v>
      </c>
    </row>
    <row r="35" spans="2:11" x14ac:dyDescent="0.2">
      <c r="B35" s="1">
        <v>820</v>
      </c>
      <c r="C35" s="1">
        <v>5</v>
      </c>
      <c r="D35" s="1">
        <v>8</v>
      </c>
      <c r="E35" s="1">
        <v>7</v>
      </c>
      <c r="F35" s="1">
        <v>7</v>
      </c>
      <c r="G35" s="1">
        <v>7</v>
      </c>
      <c r="H35" s="1">
        <v>7</v>
      </c>
      <c r="I35" s="1">
        <v>7</v>
      </c>
      <c r="J35" s="1">
        <v>8</v>
      </c>
      <c r="K35" s="1">
        <v>7</v>
      </c>
    </row>
    <row r="36" spans="2:11" x14ac:dyDescent="0.2">
      <c r="B36" s="1">
        <v>820</v>
      </c>
      <c r="C36" s="1">
        <v>4</v>
      </c>
      <c r="D36" s="1">
        <v>5</v>
      </c>
      <c r="E36" s="1">
        <v>5</v>
      </c>
      <c r="F36" s="1">
        <v>5</v>
      </c>
      <c r="G36" s="1">
        <v>4</v>
      </c>
      <c r="H36" s="1">
        <v>6</v>
      </c>
      <c r="I36" s="1">
        <v>6</v>
      </c>
      <c r="J36" s="1">
        <v>6</v>
      </c>
      <c r="K36" s="1">
        <v>7</v>
      </c>
    </row>
    <row r="37" spans="2:11" x14ac:dyDescent="0.2">
      <c r="B37" s="1">
        <v>340</v>
      </c>
      <c r="C37" s="1">
        <v>7</v>
      </c>
      <c r="D37" s="1">
        <v>8</v>
      </c>
      <c r="E37" s="1">
        <v>6</v>
      </c>
      <c r="F37" s="1">
        <v>6</v>
      </c>
      <c r="G37" s="1">
        <v>5</v>
      </c>
      <c r="H37" s="1">
        <v>5</v>
      </c>
      <c r="I37" s="1">
        <v>6</v>
      </c>
      <c r="J37" s="1">
        <v>5</v>
      </c>
      <c r="K37" s="1">
        <v>8</v>
      </c>
    </row>
    <row r="38" spans="2:11" x14ac:dyDescent="0.2">
      <c r="B38" s="1">
        <v>340</v>
      </c>
      <c r="C38" s="1">
        <v>7</v>
      </c>
      <c r="D38" s="1">
        <v>5</v>
      </c>
      <c r="E38" s="1">
        <v>6</v>
      </c>
      <c r="F38" s="1">
        <v>5</v>
      </c>
      <c r="G38" s="1">
        <v>5</v>
      </c>
      <c r="H38" s="1">
        <v>5</v>
      </c>
      <c r="I38" s="1">
        <v>6</v>
      </c>
      <c r="J38" s="1">
        <v>4</v>
      </c>
      <c r="K38" s="1">
        <v>8</v>
      </c>
    </row>
    <row r="39" spans="2:11" x14ac:dyDescent="0.2">
      <c r="B39" s="1">
        <v>340</v>
      </c>
      <c r="C39" s="1">
        <v>7</v>
      </c>
      <c r="D39" s="1">
        <v>3</v>
      </c>
      <c r="E39" s="1">
        <v>8</v>
      </c>
      <c r="F39" s="1">
        <v>9</v>
      </c>
      <c r="G39" s="1">
        <v>5</v>
      </c>
      <c r="H39" s="1">
        <v>7</v>
      </c>
      <c r="I39" s="1">
        <v>7</v>
      </c>
      <c r="J39" s="1">
        <v>6</v>
      </c>
      <c r="K39" s="1">
        <v>7</v>
      </c>
    </row>
    <row r="40" spans="2:11" x14ac:dyDescent="0.2">
      <c r="B40" s="1">
        <v>340</v>
      </c>
      <c r="C40" s="1">
        <v>7</v>
      </c>
      <c r="D40" s="1">
        <v>6</v>
      </c>
      <c r="E40" s="1">
        <v>5</v>
      </c>
      <c r="F40" s="1">
        <v>5</v>
      </c>
      <c r="G40" s="1">
        <v>5</v>
      </c>
      <c r="H40" s="1">
        <v>9</v>
      </c>
      <c r="I40" s="1">
        <v>9</v>
      </c>
      <c r="J40" s="1">
        <v>9</v>
      </c>
      <c r="K40" s="1">
        <v>6</v>
      </c>
    </row>
    <row r="41" spans="2:11" x14ac:dyDescent="0.2">
      <c r="B41" s="1">
        <v>820</v>
      </c>
      <c r="C41" s="1">
        <v>2</v>
      </c>
      <c r="D41" s="1">
        <v>3</v>
      </c>
      <c r="E41" s="1">
        <v>5</v>
      </c>
      <c r="F41" s="1">
        <v>1</v>
      </c>
      <c r="G41" s="1">
        <v>3</v>
      </c>
      <c r="H41" s="1">
        <v>1</v>
      </c>
      <c r="I41" s="1">
        <v>2</v>
      </c>
      <c r="J41" s="1">
        <v>1</v>
      </c>
      <c r="K41" s="1">
        <v>3</v>
      </c>
    </row>
    <row r="42" spans="2:11" x14ac:dyDescent="0.2">
      <c r="B42" s="1">
        <v>340</v>
      </c>
      <c r="C42" s="1">
        <v>6</v>
      </c>
      <c r="D42" s="1">
        <v>3</v>
      </c>
      <c r="E42" s="1">
        <v>3</v>
      </c>
      <c r="F42" s="1">
        <v>1</v>
      </c>
      <c r="G42" s="1">
        <v>4</v>
      </c>
      <c r="H42" s="1">
        <v>8</v>
      </c>
      <c r="I42" s="1">
        <v>6</v>
      </c>
      <c r="J42" s="1">
        <v>6</v>
      </c>
      <c r="K42" s="1">
        <v>4</v>
      </c>
    </row>
    <row r="43" spans="2:11" x14ac:dyDescent="0.2">
      <c r="B43" s="1">
        <v>340</v>
      </c>
      <c r="C43" s="1">
        <v>7</v>
      </c>
      <c r="D43" s="1">
        <v>2</v>
      </c>
      <c r="E43" s="1">
        <v>4</v>
      </c>
      <c r="F43" s="1">
        <v>3</v>
      </c>
      <c r="G43" s="1">
        <v>4</v>
      </c>
      <c r="H43" s="1">
        <v>8</v>
      </c>
      <c r="I43" s="1">
        <v>4</v>
      </c>
      <c r="J43" s="1">
        <v>6</v>
      </c>
      <c r="K43" s="1">
        <v>3</v>
      </c>
    </row>
    <row r="44" spans="2:11" x14ac:dyDescent="0.2">
      <c r="B44" s="1">
        <v>820</v>
      </c>
      <c r="C44" s="1">
        <v>7</v>
      </c>
      <c r="D44" s="1">
        <v>9</v>
      </c>
      <c r="E44" s="1">
        <v>7</v>
      </c>
      <c r="F44" s="1">
        <v>4</v>
      </c>
      <c r="G44" s="1">
        <v>4</v>
      </c>
      <c r="H44" s="1">
        <v>8</v>
      </c>
      <c r="I44" s="1">
        <v>8</v>
      </c>
      <c r="J44" s="1">
        <v>8</v>
      </c>
      <c r="K44" s="1">
        <v>6</v>
      </c>
    </row>
    <row r="45" spans="2:11" x14ac:dyDescent="0.2">
      <c r="B45" s="1">
        <v>820</v>
      </c>
      <c r="C45" s="1">
        <v>7</v>
      </c>
      <c r="D45" s="1">
        <v>7</v>
      </c>
      <c r="E45" s="1">
        <v>7</v>
      </c>
      <c r="F45" s="1">
        <v>6</v>
      </c>
      <c r="G45" s="1">
        <v>6</v>
      </c>
      <c r="H45" s="1">
        <v>7</v>
      </c>
      <c r="I45" s="1">
        <v>7</v>
      </c>
      <c r="J45" s="1">
        <v>7</v>
      </c>
      <c r="K45" s="1">
        <v>7</v>
      </c>
    </row>
    <row r="46" spans="2:11" x14ac:dyDescent="0.2">
      <c r="B46" s="1">
        <v>340</v>
      </c>
      <c r="C46" s="1">
        <v>4</v>
      </c>
      <c r="D46" s="1">
        <v>4</v>
      </c>
      <c r="E46" s="1">
        <v>1</v>
      </c>
      <c r="F46" s="1">
        <v>1</v>
      </c>
      <c r="G46" s="1">
        <v>4</v>
      </c>
      <c r="H46" s="1">
        <v>9</v>
      </c>
      <c r="I46" s="1">
        <v>9</v>
      </c>
      <c r="J46" s="1">
        <v>9</v>
      </c>
      <c r="K46" s="1">
        <v>3</v>
      </c>
    </row>
    <row r="47" spans="2:11" x14ac:dyDescent="0.2">
      <c r="B47" s="1">
        <v>820</v>
      </c>
      <c r="C47" s="1">
        <v>9</v>
      </c>
      <c r="D47" s="1">
        <v>9</v>
      </c>
      <c r="E47" s="1">
        <v>9</v>
      </c>
      <c r="F47" s="1">
        <v>5</v>
      </c>
      <c r="G47" s="1">
        <v>5</v>
      </c>
      <c r="H47" s="1">
        <v>7</v>
      </c>
      <c r="I47" s="1">
        <v>5</v>
      </c>
      <c r="J47" s="1">
        <v>5</v>
      </c>
      <c r="K47" s="1">
        <v>7</v>
      </c>
    </row>
    <row r="48" spans="2:11" x14ac:dyDescent="0.2">
      <c r="B48" s="1">
        <v>820</v>
      </c>
      <c r="C48" s="1">
        <v>7</v>
      </c>
      <c r="D48" s="1">
        <v>8</v>
      </c>
      <c r="E48" s="1">
        <v>7</v>
      </c>
      <c r="F48" s="1">
        <v>7</v>
      </c>
      <c r="G48" s="1">
        <v>5</v>
      </c>
      <c r="H48" s="1">
        <v>8</v>
      </c>
      <c r="I48" s="1">
        <v>8</v>
      </c>
      <c r="J48" s="1">
        <v>8</v>
      </c>
      <c r="K48" s="1">
        <v>7</v>
      </c>
    </row>
    <row r="49" spans="2:11" x14ac:dyDescent="0.2">
      <c r="B49" s="1">
        <v>820</v>
      </c>
      <c r="C49" s="1">
        <v>5</v>
      </c>
      <c r="D49" s="1">
        <v>9</v>
      </c>
      <c r="E49" s="1">
        <v>8</v>
      </c>
      <c r="F49" s="1">
        <v>8</v>
      </c>
      <c r="G49" s="1">
        <v>8</v>
      </c>
      <c r="H49" s="1">
        <v>8</v>
      </c>
      <c r="I49" s="1">
        <v>8</v>
      </c>
      <c r="J49" s="1">
        <v>8</v>
      </c>
      <c r="K49" s="1">
        <v>8</v>
      </c>
    </row>
    <row r="50" spans="2:11" x14ac:dyDescent="0.2">
      <c r="B50" s="1">
        <v>340</v>
      </c>
      <c r="C50" s="1">
        <v>5</v>
      </c>
      <c r="D50" s="1">
        <v>1</v>
      </c>
      <c r="E50" s="1">
        <v>4</v>
      </c>
      <c r="F50" s="1">
        <v>7</v>
      </c>
      <c r="G50" s="1">
        <v>9</v>
      </c>
      <c r="H50" s="1">
        <v>7</v>
      </c>
      <c r="I50" s="1">
        <v>5</v>
      </c>
      <c r="J50" s="1">
        <v>3</v>
      </c>
      <c r="K50" s="1">
        <v>4</v>
      </c>
    </row>
    <row r="51" spans="2:11" x14ac:dyDescent="0.2">
      <c r="B51" s="1">
        <v>340</v>
      </c>
      <c r="C51" s="1">
        <v>5</v>
      </c>
      <c r="D51" s="1">
        <v>1</v>
      </c>
      <c r="E51" s="1">
        <v>4</v>
      </c>
      <c r="F51" s="1">
        <v>5</v>
      </c>
      <c r="G51" s="1">
        <v>4</v>
      </c>
      <c r="H51" s="1">
        <v>5</v>
      </c>
      <c r="I51" s="1">
        <v>3</v>
      </c>
      <c r="J51" s="1">
        <v>3</v>
      </c>
      <c r="K51" s="1">
        <v>4</v>
      </c>
    </row>
    <row r="52" spans="2:11" x14ac:dyDescent="0.2">
      <c r="B52" s="1">
        <v>820</v>
      </c>
      <c r="C52" s="1">
        <v>7</v>
      </c>
      <c r="D52" s="1">
        <v>9</v>
      </c>
      <c r="E52" s="1">
        <v>7</v>
      </c>
      <c r="F52" s="1">
        <v>5</v>
      </c>
      <c r="G52" s="1">
        <v>5</v>
      </c>
      <c r="H52" s="1">
        <v>9</v>
      </c>
      <c r="I52" s="1">
        <v>9</v>
      </c>
      <c r="J52" s="1">
        <v>9</v>
      </c>
      <c r="K52" s="1">
        <v>8</v>
      </c>
    </row>
    <row r="53" spans="2:11" x14ac:dyDescent="0.2">
      <c r="B53" s="1">
        <v>283</v>
      </c>
      <c r="C53" s="1">
        <v>7</v>
      </c>
      <c r="D53" s="1">
        <v>5</v>
      </c>
      <c r="E53" s="1">
        <v>3</v>
      </c>
      <c r="F53" s="1">
        <v>3</v>
      </c>
      <c r="G53" s="1">
        <v>7</v>
      </c>
      <c r="H53" s="1">
        <v>5</v>
      </c>
      <c r="I53" s="1">
        <v>5</v>
      </c>
      <c r="J53" s="1">
        <v>3</v>
      </c>
      <c r="K53" s="1">
        <v>4</v>
      </c>
    </row>
    <row r="54" spans="2:11" x14ac:dyDescent="0.2">
      <c r="B54" s="1">
        <v>283</v>
      </c>
      <c r="C54" s="1">
        <v>5</v>
      </c>
      <c r="D54" s="1">
        <v>5</v>
      </c>
      <c r="E54" s="1">
        <v>5</v>
      </c>
      <c r="F54" s="1">
        <v>5</v>
      </c>
      <c r="G54" s="1">
        <v>4</v>
      </c>
      <c r="H54" s="1">
        <v>4</v>
      </c>
      <c r="I54" s="1">
        <v>6</v>
      </c>
      <c r="J54" s="1">
        <v>7</v>
      </c>
      <c r="K54" s="1">
        <v>5</v>
      </c>
    </row>
    <row r="55" spans="2:11" x14ac:dyDescent="0.2">
      <c r="B55" s="1">
        <v>820</v>
      </c>
      <c r="C55" s="1">
        <v>8</v>
      </c>
      <c r="D55" s="1">
        <v>8</v>
      </c>
      <c r="E55" s="1">
        <v>8</v>
      </c>
      <c r="F55" s="1">
        <v>4</v>
      </c>
      <c r="G55" s="1">
        <v>6</v>
      </c>
      <c r="H55" s="1">
        <v>8</v>
      </c>
      <c r="I55" s="1">
        <v>8</v>
      </c>
      <c r="J55" s="1">
        <v>8</v>
      </c>
      <c r="K55" s="1">
        <v>7</v>
      </c>
    </row>
    <row r="56" spans="2:11" x14ac:dyDescent="0.2">
      <c r="B56" s="1">
        <v>820</v>
      </c>
      <c r="C56" s="1">
        <v>7</v>
      </c>
      <c r="D56" s="1">
        <v>8</v>
      </c>
      <c r="E56" s="1">
        <v>8</v>
      </c>
      <c r="F56" s="1">
        <v>5</v>
      </c>
      <c r="G56" s="1">
        <v>5</v>
      </c>
      <c r="H56" s="1">
        <v>8</v>
      </c>
      <c r="I56" s="1">
        <v>8</v>
      </c>
      <c r="J56" s="1">
        <v>7</v>
      </c>
      <c r="K56" s="1">
        <v>8</v>
      </c>
    </row>
    <row r="57" spans="2:11" x14ac:dyDescent="0.2">
      <c r="B57" s="1">
        <v>283</v>
      </c>
      <c r="C57" s="1">
        <v>5</v>
      </c>
      <c r="D57" s="1">
        <v>4</v>
      </c>
      <c r="E57" s="1">
        <v>8</v>
      </c>
      <c r="F57" s="1">
        <v>8</v>
      </c>
      <c r="G57" s="1">
        <v>8</v>
      </c>
      <c r="H57" s="1">
        <v>7</v>
      </c>
      <c r="I57" s="1">
        <v>7</v>
      </c>
      <c r="J57" s="1">
        <v>8</v>
      </c>
      <c r="K57" s="1">
        <v>7</v>
      </c>
    </row>
    <row r="58" spans="2:11" x14ac:dyDescent="0.2">
      <c r="B58" s="1">
        <v>283</v>
      </c>
      <c r="C58" s="1">
        <v>8</v>
      </c>
      <c r="D58" s="1">
        <v>8</v>
      </c>
      <c r="E58" s="1">
        <v>8</v>
      </c>
      <c r="F58" s="1">
        <v>9</v>
      </c>
      <c r="G58" s="1">
        <v>9</v>
      </c>
      <c r="H58" s="1">
        <v>9</v>
      </c>
      <c r="I58" s="1">
        <v>9</v>
      </c>
      <c r="J58" s="1">
        <v>9</v>
      </c>
      <c r="K58" s="1">
        <v>8</v>
      </c>
    </row>
    <row r="59" spans="2:11" x14ac:dyDescent="0.2">
      <c r="B59" s="1">
        <v>340</v>
      </c>
      <c r="C59" s="1">
        <v>8</v>
      </c>
      <c r="D59" s="1">
        <v>7</v>
      </c>
      <c r="E59" s="1">
        <v>7</v>
      </c>
      <c r="F59" s="1">
        <v>8</v>
      </c>
      <c r="G59" s="1">
        <v>7</v>
      </c>
      <c r="H59" s="1">
        <v>8</v>
      </c>
      <c r="I59" s="1">
        <v>8</v>
      </c>
      <c r="J59" s="1">
        <v>6</v>
      </c>
      <c r="K59" s="1">
        <v>8</v>
      </c>
    </row>
    <row r="60" spans="2:11" x14ac:dyDescent="0.2">
      <c r="B60" s="1">
        <v>283</v>
      </c>
      <c r="C60" s="1">
        <v>7</v>
      </c>
      <c r="D60" s="1">
        <v>7</v>
      </c>
      <c r="E60" s="1">
        <v>8</v>
      </c>
      <c r="F60" s="1">
        <v>7</v>
      </c>
      <c r="G60" s="1">
        <v>7</v>
      </c>
      <c r="H60" s="1">
        <v>6</v>
      </c>
      <c r="I60" s="1">
        <v>5</v>
      </c>
      <c r="J60" s="1">
        <v>5</v>
      </c>
      <c r="K60" s="1">
        <v>6</v>
      </c>
    </row>
    <row r="61" spans="2:11" x14ac:dyDescent="0.2">
      <c r="B61" s="1">
        <v>283</v>
      </c>
      <c r="C61" s="1">
        <v>7</v>
      </c>
      <c r="D61" s="1">
        <v>6</v>
      </c>
      <c r="E61" s="1">
        <v>6</v>
      </c>
      <c r="F61" s="1">
        <v>5</v>
      </c>
      <c r="G61" s="1">
        <v>4</v>
      </c>
      <c r="H61" s="1">
        <v>8</v>
      </c>
      <c r="I61" s="1">
        <v>8</v>
      </c>
      <c r="J61" s="1">
        <v>7</v>
      </c>
      <c r="K61" s="1">
        <v>5</v>
      </c>
    </row>
    <row r="62" spans="2:11" x14ac:dyDescent="0.2">
      <c r="B62" s="1">
        <v>340</v>
      </c>
      <c r="C62" s="1">
        <v>9</v>
      </c>
      <c r="D62" s="1">
        <v>4</v>
      </c>
      <c r="E62" s="1">
        <v>6</v>
      </c>
      <c r="F62" s="1">
        <v>8</v>
      </c>
      <c r="G62" s="1">
        <v>3</v>
      </c>
      <c r="H62" s="1">
        <v>4</v>
      </c>
      <c r="I62" s="1">
        <v>3</v>
      </c>
      <c r="J62" s="1">
        <v>3</v>
      </c>
      <c r="K62" s="1">
        <v>6</v>
      </c>
    </row>
    <row r="63" spans="2:11" x14ac:dyDescent="0.2">
      <c r="B63" s="1">
        <v>283</v>
      </c>
      <c r="C63" s="1">
        <v>7</v>
      </c>
      <c r="D63" s="1">
        <v>9</v>
      </c>
      <c r="E63" s="1">
        <v>6</v>
      </c>
      <c r="F63" s="1">
        <v>6</v>
      </c>
      <c r="G63" s="1">
        <v>4</v>
      </c>
      <c r="H63" s="1">
        <v>9</v>
      </c>
      <c r="I63" s="1">
        <v>9</v>
      </c>
      <c r="J63" s="1">
        <v>9</v>
      </c>
      <c r="K63" s="1">
        <v>6</v>
      </c>
    </row>
    <row r="64" spans="2:11" x14ac:dyDescent="0.2">
      <c r="B64" s="1">
        <v>283</v>
      </c>
      <c r="C64" s="1">
        <v>6</v>
      </c>
      <c r="D64" s="1">
        <v>8</v>
      </c>
      <c r="E64" s="1">
        <v>3</v>
      </c>
      <c r="F64" s="1">
        <v>4</v>
      </c>
      <c r="G64" s="1">
        <v>5</v>
      </c>
      <c r="H64" s="1">
        <v>6</v>
      </c>
      <c r="I64" s="1">
        <v>4</v>
      </c>
      <c r="J64" s="1">
        <v>5</v>
      </c>
      <c r="K64" s="1">
        <v>3</v>
      </c>
    </row>
    <row r="65" spans="2:11" x14ac:dyDescent="0.2">
      <c r="B65" s="1">
        <v>820</v>
      </c>
      <c r="C65" s="1">
        <v>5</v>
      </c>
      <c r="D65" s="1">
        <v>9</v>
      </c>
      <c r="E65" s="1">
        <v>5</v>
      </c>
      <c r="F65" s="1">
        <v>8</v>
      </c>
      <c r="G65" s="1">
        <v>4</v>
      </c>
      <c r="H65" s="1">
        <v>8</v>
      </c>
      <c r="I65" s="1">
        <v>8</v>
      </c>
      <c r="J65" s="1">
        <v>6</v>
      </c>
      <c r="K65" s="1">
        <v>5</v>
      </c>
    </row>
    <row r="66" spans="2:11" x14ac:dyDescent="0.2">
      <c r="B66" s="1">
        <v>820</v>
      </c>
      <c r="C66" s="1">
        <v>8</v>
      </c>
      <c r="D66" s="1">
        <v>9</v>
      </c>
      <c r="E66" s="1">
        <v>9</v>
      </c>
      <c r="F66" s="1">
        <v>8</v>
      </c>
      <c r="G66" s="1">
        <v>9</v>
      </c>
      <c r="H66" s="1">
        <v>9</v>
      </c>
      <c r="I66" s="1">
        <v>9</v>
      </c>
      <c r="J66" s="1">
        <v>9</v>
      </c>
      <c r="K66" s="1">
        <v>9</v>
      </c>
    </row>
    <row r="67" spans="2:11" x14ac:dyDescent="0.2">
      <c r="B67" s="1">
        <v>340</v>
      </c>
      <c r="C67" s="1">
        <v>8</v>
      </c>
      <c r="D67" s="1">
        <v>7</v>
      </c>
      <c r="E67" s="1">
        <v>7</v>
      </c>
      <c r="F67" s="1">
        <v>8</v>
      </c>
      <c r="G67" s="1">
        <v>8</v>
      </c>
      <c r="H67" s="1">
        <v>9</v>
      </c>
      <c r="I67" s="1">
        <v>8</v>
      </c>
      <c r="J67" s="1">
        <v>8</v>
      </c>
      <c r="K67" s="1">
        <v>8</v>
      </c>
    </row>
    <row r="68" spans="2:11" x14ac:dyDescent="0.2">
      <c r="B68" s="1">
        <v>283</v>
      </c>
      <c r="C68" s="1">
        <v>6</v>
      </c>
      <c r="D68" s="1">
        <v>4</v>
      </c>
      <c r="E68" s="1">
        <v>4</v>
      </c>
      <c r="F68" s="1">
        <v>5</v>
      </c>
      <c r="G68" s="1">
        <v>6</v>
      </c>
      <c r="H68" s="1">
        <v>3</v>
      </c>
      <c r="I68" s="1">
        <v>4</v>
      </c>
      <c r="J68" s="1">
        <v>4</v>
      </c>
      <c r="K68" s="1">
        <v>4</v>
      </c>
    </row>
    <row r="69" spans="2:11" x14ac:dyDescent="0.2">
      <c r="B69" s="1">
        <v>283</v>
      </c>
      <c r="C69" s="1">
        <v>6</v>
      </c>
      <c r="D69" s="1">
        <v>4</v>
      </c>
      <c r="E69" s="1">
        <v>4</v>
      </c>
      <c r="F69" s="1">
        <v>4</v>
      </c>
      <c r="G69" s="1">
        <v>4</v>
      </c>
      <c r="H69" s="1">
        <v>4</v>
      </c>
      <c r="I69" s="1">
        <v>3</v>
      </c>
      <c r="J69" s="1">
        <v>3</v>
      </c>
      <c r="K69" s="1">
        <v>4</v>
      </c>
    </row>
    <row r="70" spans="2:11" x14ac:dyDescent="0.2">
      <c r="B70" s="1">
        <v>340</v>
      </c>
      <c r="C70" s="1">
        <v>7</v>
      </c>
      <c r="D70" s="1">
        <v>7</v>
      </c>
      <c r="E70" s="1">
        <v>7</v>
      </c>
      <c r="F70" s="1">
        <v>7</v>
      </c>
      <c r="G70" s="1">
        <v>6</v>
      </c>
      <c r="H70" s="1">
        <v>6</v>
      </c>
      <c r="I70" s="1">
        <v>6</v>
      </c>
      <c r="J70" s="1">
        <v>7</v>
      </c>
      <c r="K70" s="1">
        <v>7</v>
      </c>
    </row>
    <row r="71" spans="2:11" x14ac:dyDescent="0.2">
      <c r="B71" s="1">
        <v>283</v>
      </c>
      <c r="C71" s="1">
        <v>8</v>
      </c>
      <c r="D71" s="1">
        <v>7</v>
      </c>
      <c r="E71" s="1">
        <v>6</v>
      </c>
      <c r="F71" s="1">
        <v>5</v>
      </c>
      <c r="G71" s="1">
        <v>2</v>
      </c>
      <c r="H71" s="1">
        <v>9</v>
      </c>
      <c r="I71" s="1">
        <v>9</v>
      </c>
      <c r="J71" s="1">
        <v>7</v>
      </c>
      <c r="K71" s="1">
        <v>7</v>
      </c>
    </row>
    <row r="72" spans="2:11" x14ac:dyDescent="0.2">
      <c r="B72" s="1">
        <v>340</v>
      </c>
      <c r="C72" s="1">
        <v>9</v>
      </c>
      <c r="D72" s="1">
        <v>6</v>
      </c>
      <c r="E72" s="1">
        <v>9</v>
      </c>
      <c r="F72" s="1">
        <v>4</v>
      </c>
      <c r="G72" s="1">
        <v>9</v>
      </c>
      <c r="H72" s="1">
        <v>9</v>
      </c>
      <c r="I72" s="1">
        <v>9</v>
      </c>
      <c r="J72" s="1">
        <v>5</v>
      </c>
      <c r="K72" s="1">
        <v>5</v>
      </c>
    </row>
    <row r="73" spans="2:11" x14ac:dyDescent="0.2">
      <c r="B73" s="1">
        <v>340</v>
      </c>
      <c r="C73" s="1">
        <v>5</v>
      </c>
      <c r="D73" s="1">
        <v>7</v>
      </c>
      <c r="E73" s="1">
        <v>6</v>
      </c>
      <c r="F73" s="1">
        <v>3</v>
      </c>
      <c r="G73" s="1">
        <v>7</v>
      </c>
      <c r="H73" s="1">
        <v>6</v>
      </c>
      <c r="I73" s="1">
        <v>6</v>
      </c>
      <c r="J73" s="1">
        <v>6</v>
      </c>
      <c r="K73" s="1">
        <v>6</v>
      </c>
    </row>
    <row r="74" spans="2:11" x14ac:dyDescent="0.2">
      <c r="B74" s="1">
        <v>340</v>
      </c>
      <c r="C74" s="1">
        <v>6</v>
      </c>
      <c r="D74" s="1">
        <v>7</v>
      </c>
      <c r="E74" s="1">
        <v>6</v>
      </c>
      <c r="F74" s="1">
        <v>5</v>
      </c>
      <c r="G74" s="1">
        <v>6</v>
      </c>
      <c r="H74" s="1">
        <v>5</v>
      </c>
      <c r="I74" s="1">
        <v>4</v>
      </c>
      <c r="J74" s="1">
        <v>4</v>
      </c>
      <c r="K74" s="1">
        <v>6</v>
      </c>
    </row>
    <row r="75" spans="2:11" x14ac:dyDescent="0.2">
      <c r="B75" s="1">
        <v>283</v>
      </c>
      <c r="C75" s="1">
        <v>8</v>
      </c>
      <c r="D75" s="1">
        <v>9</v>
      </c>
      <c r="E75" s="1">
        <v>9</v>
      </c>
      <c r="F75" s="1">
        <v>9</v>
      </c>
      <c r="G75" s="1">
        <v>9</v>
      </c>
      <c r="H75" s="1">
        <v>8</v>
      </c>
      <c r="I75" s="1">
        <v>9</v>
      </c>
      <c r="J75" s="1">
        <v>8</v>
      </c>
      <c r="K75" s="1">
        <v>9</v>
      </c>
    </row>
    <row r="76" spans="2:11" x14ac:dyDescent="0.2">
      <c r="B76" s="1">
        <v>283</v>
      </c>
      <c r="C76" s="1">
        <v>9</v>
      </c>
      <c r="D76" s="1">
        <v>5</v>
      </c>
      <c r="E76" s="1">
        <v>4</v>
      </c>
      <c r="F76" s="1">
        <v>5</v>
      </c>
      <c r="G76" s="1">
        <v>8</v>
      </c>
      <c r="H76" s="1">
        <v>9</v>
      </c>
      <c r="I76" s="1">
        <v>9</v>
      </c>
      <c r="J76" s="1">
        <v>9</v>
      </c>
      <c r="K76" s="1">
        <v>5</v>
      </c>
    </row>
    <row r="77" spans="2:11" x14ac:dyDescent="0.2">
      <c r="B77" s="1">
        <v>340</v>
      </c>
      <c r="C77" s="1">
        <v>5</v>
      </c>
      <c r="D77" s="1">
        <v>7</v>
      </c>
      <c r="E77" s="1">
        <v>6</v>
      </c>
      <c r="F77" s="1">
        <v>5</v>
      </c>
      <c r="G77" s="1">
        <v>5</v>
      </c>
      <c r="H77" s="1">
        <v>5</v>
      </c>
      <c r="I77" s="1">
        <v>5</v>
      </c>
      <c r="J77" s="1">
        <v>5</v>
      </c>
      <c r="K77" s="1">
        <v>5</v>
      </c>
    </row>
    <row r="78" spans="2:11" x14ac:dyDescent="0.2">
      <c r="B78" s="1">
        <v>340</v>
      </c>
      <c r="C78" s="1">
        <v>2</v>
      </c>
      <c r="D78" s="1">
        <v>4</v>
      </c>
      <c r="E78" s="1">
        <v>5</v>
      </c>
      <c r="F78" s="1">
        <v>4</v>
      </c>
      <c r="G78" s="1">
        <v>6</v>
      </c>
      <c r="H78" s="1">
        <v>6</v>
      </c>
      <c r="I78" s="1">
        <v>5</v>
      </c>
      <c r="J78" s="1">
        <v>5</v>
      </c>
      <c r="K78" s="1">
        <v>8</v>
      </c>
    </row>
    <row r="79" spans="2:11" x14ac:dyDescent="0.2">
      <c r="B79" s="1">
        <v>283</v>
      </c>
      <c r="C79" s="1">
        <v>1</v>
      </c>
      <c r="D79" s="1">
        <v>2</v>
      </c>
      <c r="E79" s="1">
        <v>1</v>
      </c>
      <c r="F79" s="1">
        <v>4</v>
      </c>
      <c r="G79" s="1">
        <v>3</v>
      </c>
      <c r="H79" s="1">
        <v>5</v>
      </c>
      <c r="I79" s="1">
        <v>4</v>
      </c>
      <c r="J79" s="1">
        <v>4</v>
      </c>
      <c r="K79" s="1">
        <v>1</v>
      </c>
    </row>
    <row r="80" spans="2:11" x14ac:dyDescent="0.2">
      <c r="B80" s="1">
        <v>283</v>
      </c>
      <c r="C80" s="1">
        <v>7</v>
      </c>
      <c r="D80" s="1">
        <v>4</v>
      </c>
      <c r="E80" s="1">
        <v>3</v>
      </c>
      <c r="F80" s="1">
        <v>5</v>
      </c>
      <c r="G80" s="1">
        <v>7</v>
      </c>
      <c r="H80" s="1">
        <v>8</v>
      </c>
      <c r="I80" s="1">
        <v>8</v>
      </c>
      <c r="J80" s="1">
        <v>2</v>
      </c>
      <c r="K80" s="1">
        <v>4</v>
      </c>
    </row>
    <row r="81" spans="2:11" x14ac:dyDescent="0.2">
      <c r="B81" s="1">
        <v>340</v>
      </c>
      <c r="C81" s="1">
        <v>7</v>
      </c>
      <c r="D81" s="1">
        <v>4</v>
      </c>
      <c r="E81" s="1">
        <v>3</v>
      </c>
      <c r="F81" s="1">
        <v>5</v>
      </c>
      <c r="G81" s="1">
        <v>4</v>
      </c>
      <c r="H81" s="1">
        <v>4</v>
      </c>
      <c r="I81" s="1">
        <v>4</v>
      </c>
      <c r="J81" s="1">
        <v>5</v>
      </c>
      <c r="K81" s="1">
        <v>4</v>
      </c>
    </row>
    <row r="82" spans="2:11" x14ac:dyDescent="0.2">
      <c r="B82" s="1">
        <v>820</v>
      </c>
      <c r="C82" s="1">
        <v>5</v>
      </c>
      <c r="D82" s="1">
        <v>5</v>
      </c>
      <c r="E82" s="1">
        <v>7</v>
      </c>
      <c r="F82" s="1">
        <v>8</v>
      </c>
      <c r="G82" s="1">
        <v>7</v>
      </c>
      <c r="H82" s="1">
        <v>7</v>
      </c>
      <c r="I82" s="1">
        <v>5</v>
      </c>
      <c r="J82" s="1">
        <v>4</v>
      </c>
      <c r="K82" s="1">
        <v>6</v>
      </c>
    </row>
    <row r="83" spans="2:11" x14ac:dyDescent="0.2">
      <c r="B83" s="1">
        <v>340</v>
      </c>
      <c r="C83" s="1">
        <v>7</v>
      </c>
      <c r="D83" s="1">
        <v>6</v>
      </c>
      <c r="E83" s="1">
        <v>9</v>
      </c>
      <c r="F83" s="1">
        <v>9</v>
      </c>
      <c r="G83" s="1">
        <v>9</v>
      </c>
      <c r="H83" s="1">
        <v>7</v>
      </c>
      <c r="I83" s="1">
        <v>8</v>
      </c>
      <c r="J83" s="1">
        <v>8</v>
      </c>
      <c r="K83" s="1">
        <v>9</v>
      </c>
    </row>
    <row r="84" spans="2:11" x14ac:dyDescent="0.2">
      <c r="B84" s="1">
        <v>283</v>
      </c>
      <c r="C84" s="1">
        <v>9</v>
      </c>
      <c r="D84" s="1">
        <v>8</v>
      </c>
      <c r="E84" s="1">
        <v>8</v>
      </c>
      <c r="F84" s="1">
        <v>7</v>
      </c>
      <c r="G84" s="1">
        <v>8</v>
      </c>
      <c r="H84" s="1">
        <v>7</v>
      </c>
      <c r="I84" s="1">
        <v>8</v>
      </c>
      <c r="J84" s="1">
        <v>8</v>
      </c>
      <c r="K84" s="1">
        <v>7</v>
      </c>
    </row>
    <row r="85" spans="2:11" x14ac:dyDescent="0.2">
      <c r="B85" s="1">
        <v>283</v>
      </c>
      <c r="C85" s="1">
        <v>7</v>
      </c>
      <c r="D85" s="1">
        <v>6</v>
      </c>
      <c r="E85" s="1">
        <v>7</v>
      </c>
      <c r="F85" s="1">
        <v>5</v>
      </c>
      <c r="G85" s="1">
        <v>6</v>
      </c>
      <c r="H85" s="1">
        <v>5</v>
      </c>
      <c r="I85" s="1">
        <v>5</v>
      </c>
      <c r="J85" s="1">
        <v>6</v>
      </c>
      <c r="K85" s="1">
        <v>6</v>
      </c>
    </row>
    <row r="86" spans="2:11" x14ac:dyDescent="0.2">
      <c r="B86" s="1">
        <v>340</v>
      </c>
      <c r="C86" s="1">
        <v>5</v>
      </c>
      <c r="D86" s="1">
        <v>5</v>
      </c>
      <c r="E86" s="1">
        <v>4</v>
      </c>
      <c r="F86" s="1">
        <v>4</v>
      </c>
      <c r="G86" s="1">
        <v>4</v>
      </c>
      <c r="H86" s="1">
        <v>5</v>
      </c>
      <c r="I86" s="1">
        <v>6</v>
      </c>
      <c r="J86" s="1">
        <v>5</v>
      </c>
      <c r="K86" s="1">
        <v>5</v>
      </c>
    </row>
    <row r="87" spans="2:11" x14ac:dyDescent="0.2">
      <c r="B87" s="1">
        <v>283</v>
      </c>
      <c r="C87" s="1">
        <v>7</v>
      </c>
      <c r="D87" s="1">
        <v>6</v>
      </c>
      <c r="E87" s="1">
        <v>6</v>
      </c>
      <c r="F87" s="1">
        <v>5</v>
      </c>
      <c r="G87" s="1">
        <v>6</v>
      </c>
      <c r="H87" s="1">
        <v>5</v>
      </c>
      <c r="I87" s="1">
        <v>7</v>
      </c>
      <c r="J87" s="1">
        <v>7</v>
      </c>
      <c r="K87" s="1">
        <v>8</v>
      </c>
    </row>
    <row r="88" spans="2:11" x14ac:dyDescent="0.2">
      <c r="B88" s="1">
        <v>283</v>
      </c>
      <c r="C88" s="1">
        <v>7</v>
      </c>
      <c r="D88" s="1">
        <v>5</v>
      </c>
      <c r="E88" s="1">
        <v>5</v>
      </c>
      <c r="F88" s="1">
        <v>6</v>
      </c>
      <c r="G88" s="1">
        <v>6</v>
      </c>
      <c r="H88" s="1">
        <v>5</v>
      </c>
      <c r="I88" s="1">
        <v>5</v>
      </c>
      <c r="J88" s="1">
        <v>4</v>
      </c>
      <c r="K88" s="1">
        <v>7</v>
      </c>
    </row>
    <row r="89" spans="2:11" x14ac:dyDescent="0.2">
      <c r="B89" s="1">
        <v>283</v>
      </c>
      <c r="C89" s="1">
        <v>6</v>
      </c>
      <c r="D89" s="1">
        <v>7</v>
      </c>
      <c r="E89" s="1">
        <v>8</v>
      </c>
      <c r="F89" s="1">
        <v>9</v>
      </c>
      <c r="G89" s="1">
        <v>5</v>
      </c>
      <c r="H89" s="1">
        <v>8</v>
      </c>
      <c r="I89" s="1">
        <v>8</v>
      </c>
      <c r="J89" s="1">
        <v>8</v>
      </c>
      <c r="K89" s="1">
        <v>8</v>
      </c>
    </row>
    <row r="90" spans="2:11" x14ac:dyDescent="0.2">
      <c r="B90" s="1">
        <v>283</v>
      </c>
      <c r="C90" s="1">
        <v>6</v>
      </c>
      <c r="D90" s="1">
        <v>6</v>
      </c>
      <c r="E90" s="1">
        <v>7</v>
      </c>
      <c r="F90" s="1">
        <v>6</v>
      </c>
      <c r="G90" s="1">
        <v>5</v>
      </c>
      <c r="H90" s="1">
        <v>9</v>
      </c>
      <c r="I90" s="1">
        <v>9</v>
      </c>
      <c r="J90" s="1">
        <v>9</v>
      </c>
      <c r="K90" s="1">
        <v>7</v>
      </c>
    </row>
    <row r="91" spans="2:11" x14ac:dyDescent="0.2">
      <c r="B91" s="1">
        <v>283</v>
      </c>
      <c r="C91" s="1">
        <v>2</v>
      </c>
      <c r="D91" s="1">
        <v>1</v>
      </c>
      <c r="E91" s="1">
        <v>1</v>
      </c>
      <c r="F91" s="1">
        <v>1</v>
      </c>
      <c r="G91" s="1">
        <v>1</v>
      </c>
      <c r="H91" s="1">
        <v>1</v>
      </c>
      <c r="I91" s="1">
        <v>1</v>
      </c>
      <c r="J91" s="1">
        <v>1</v>
      </c>
      <c r="K91" s="1">
        <v>1</v>
      </c>
    </row>
    <row r="92" spans="2:11" x14ac:dyDescent="0.2">
      <c r="B92" s="1">
        <v>283</v>
      </c>
      <c r="C92" s="1">
        <v>6</v>
      </c>
      <c r="D92" s="1">
        <v>4</v>
      </c>
      <c r="E92" s="1">
        <v>3</v>
      </c>
      <c r="F92" s="1">
        <v>5</v>
      </c>
      <c r="G92" s="1">
        <v>6</v>
      </c>
      <c r="H92" s="1">
        <v>7</v>
      </c>
      <c r="I92" s="1">
        <v>7</v>
      </c>
      <c r="J92" s="1">
        <v>6</v>
      </c>
      <c r="K92" s="1">
        <v>6</v>
      </c>
    </row>
    <row r="93" spans="2:11" x14ac:dyDescent="0.2">
      <c r="B93" s="1">
        <v>283</v>
      </c>
      <c r="C93" s="1">
        <v>7</v>
      </c>
      <c r="D93" s="1">
        <v>3</v>
      </c>
      <c r="E93" s="1">
        <v>7</v>
      </c>
      <c r="F93" s="1">
        <v>8</v>
      </c>
      <c r="G93" s="1">
        <v>6</v>
      </c>
      <c r="H93" s="1">
        <v>5</v>
      </c>
      <c r="I93" s="1">
        <v>4</v>
      </c>
      <c r="J93" s="1">
        <v>4</v>
      </c>
      <c r="K93" s="1">
        <v>5</v>
      </c>
    </row>
    <row r="94" spans="2:11" x14ac:dyDescent="0.2">
      <c r="B94" s="1">
        <v>340</v>
      </c>
      <c r="C94" s="1">
        <v>5</v>
      </c>
      <c r="D94" s="1">
        <v>6</v>
      </c>
      <c r="E94" s="1">
        <v>5</v>
      </c>
      <c r="F94" s="1">
        <v>4</v>
      </c>
      <c r="G94" s="1">
        <v>4</v>
      </c>
      <c r="H94" s="1">
        <v>7</v>
      </c>
      <c r="I94" s="1">
        <v>7</v>
      </c>
      <c r="J94" s="1">
        <v>6</v>
      </c>
      <c r="K94" s="1">
        <v>6</v>
      </c>
    </row>
    <row r="95" spans="2:11" x14ac:dyDescent="0.2">
      <c r="B95" s="1">
        <v>340</v>
      </c>
      <c r="C95" s="1">
        <v>6</v>
      </c>
      <c r="D95" s="1">
        <v>6</v>
      </c>
      <c r="E95" s="1">
        <v>6</v>
      </c>
      <c r="F95" s="1">
        <v>8</v>
      </c>
      <c r="G95" s="1">
        <v>6</v>
      </c>
      <c r="H95" s="1">
        <v>6</v>
      </c>
      <c r="I95" s="1">
        <v>6</v>
      </c>
      <c r="J95" s="1">
        <v>8</v>
      </c>
      <c r="K95" s="1">
        <v>7</v>
      </c>
    </row>
    <row r="96" spans="2:11" x14ac:dyDescent="0.2">
      <c r="B96" s="1">
        <v>283</v>
      </c>
      <c r="C96" s="1">
        <v>6</v>
      </c>
      <c r="D96" s="1">
        <v>4</v>
      </c>
      <c r="E96" s="1">
        <v>8</v>
      </c>
      <c r="F96" s="1">
        <v>8</v>
      </c>
      <c r="G96" s="1">
        <v>8</v>
      </c>
      <c r="H96" s="1">
        <v>9</v>
      </c>
      <c r="I96" s="1">
        <v>9</v>
      </c>
      <c r="J96" s="1">
        <v>9</v>
      </c>
      <c r="K96" s="1">
        <v>9</v>
      </c>
    </row>
    <row r="97" spans="2:11" x14ac:dyDescent="0.2">
      <c r="B97" s="1">
        <v>283</v>
      </c>
      <c r="C97" s="1">
        <v>9</v>
      </c>
      <c r="D97" s="1">
        <v>5</v>
      </c>
      <c r="E97" s="1">
        <v>5</v>
      </c>
      <c r="F97" s="1">
        <v>5</v>
      </c>
      <c r="G97" s="1">
        <v>5</v>
      </c>
      <c r="H97" s="1">
        <v>5</v>
      </c>
      <c r="I97" s="1">
        <v>5</v>
      </c>
      <c r="J97" s="1">
        <v>5</v>
      </c>
      <c r="K97" s="1">
        <v>4</v>
      </c>
    </row>
    <row r="98" spans="2:11" x14ac:dyDescent="0.2">
      <c r="B98" s="1">
        <v>283</v>
      </c>
      <c r="C98" s="1">
        <v>7</v>
      </c>
      <c r="D98" s="1">
        <v>5</v>
      </c>
      <c r="E98" s="1">
        <v>4</v>
      </c>
      <c r="F98" s="1">
        <v>5</v>
      </c>
      <c r="G98" s="1">
        <v>4</v>
      </c>
      <c r="H98" s="1">
        <v>8</v>
      </c>
      <c r="I98" s="1">
        <v>7</v>
      </c>
      <c r="J98" s="1">
        <v>5</v>
      </c>
      <c r="K98" s="1">
        <v>5</v>
      </c>
    </row>
    <row r="99" spans="2:11" x14ac:dyDescent="0.2">
      <c r="B99" s="1">
        <v>283</v>
      </c>
      <c r="C99" s="1">
        <v>7</v>
      </c>
      <c r="D99" s="1">
        <v>7</v>
      </c>
      <c r="E99" s="1">
        <v>7</v>
      </c>
      <c r="F99" s="1">
        <v>6</v>
      </c>
      <c r="G99" s="1">
        <v>7</v>
      </c>
      <c r="H99" s="1">
        <v>7</v>
      </c>
      <c r="I99" s="1">
        <v>6</v>
      </c>
      <c r="J99" s="1">
        <v>7</v>
      </c>
      <c r="K99" s="1">
        <v>7</v>
      </c>
    </row>
    <row r="100" spans="2:11" x14ac:dyDescent="0.2">
      <c r="B100" s="1">
        <v>283</v>
      </c>
      <c r="C100" s="1">
        <v>5</v>
      </c>
      <c r="D100" s="1">
        <v>5</v>
      </c>
      <c r="E100" s="1">
        <v>3</v>
      </c>
      <c r="F100" s="1">
        <v>6</v>
      </c>
      <c r="G100" s="1">
        <v>6</v>
      </c>
      <c r="H100" s="1">
        <v>5</v>
      </c>
      <c r="I100" s="1">
        <v>5</v>
      </c>
      <c r="J100" s="1">
        <v>4</v>
      </c>
      <c r="K100" s="1">
        <v>3</v>
      </c>
    </row>
    <row r="101" spans="2:11" x14ac:dyDescent="0.2">
      <c r="B101" s="1">
        <v>283</v>
      </c>
      <c r="C101" s="1">
        <v>5</v>
      </c>
      <c r="D101" s="1">
        <v>3</v>
      </c>
      <c r="E101" s="1">
        <v>4</v>
      </c>
      <c r="F101" s="1">
        <v>5</v>
      </c>
      <c r="G101" s="1">
        <v>4</v>
      </c>
      <c r="H101" s="1">
        <v>5</v>
      </c>
      <c r="I101" s="1">
        <v>5</v>
      </c>
      <c r="J101" s="1">
        <v>5</v>
      </c>
      <c r="K101" s="1">
        <v>6</v>
      </c>
    </row>
    <row r="102" spans="2:11" x14ac:dyDescent="0.2">
      <c r="B102" s="1">
        <v>283</v>
      </c>
      <c r="C102" s="1">
        <v>9</v>
      </c>
      <c r="D102" s="1">
        <v>8</v>
      </c>
      <c r="E102" s="1">
        <v>9</v>
      </c>
      <c r="F102" s="1">
        <v>9</v>
      </c>
      <c r="G102" s="1">
        <v>6</v>
      </c>
      <c r="H102" s="1">
        <v>6</v>
      </c>
      <c r="I102" s="1">
        <v>7</v>
      </c>
      <c r="J102" s="1">
        <v>8</v>
      </c>
      <c r="K102" s="1">
        <v>9</v>
      </c>
    </row>
    <row r="103" spans="2:11" x14ac:dyDescent="0.2">
      <c r="B103" s="1">
        <v>340</v>
      </c>
      <c r="C103" s="1">
        <v>7</v>
      </c>
      <c r="D103" s="1">
        <v>6</v>
      </c>
      <c r="E103" s="1">
        <v>8</v>
      </c>
      <c r="F103" s="1">
        <v>8</v>
      </c>
      <c r="G103" s="1">
        <v>8</v>
      </c>
      <c r="H103" s="1">
        <v>6</v>
      </c>
      <c r="I103" s="1">
        <v>6</v>
      </c>
      <c r="J103" s="1">
        <v>4</v>
      </c>
      <c r="K103" s="1">
        <v>8</v>
      </c>
    </row>
    <row r="104" spans="2:11" x14ac:dyDescent="0.2">
      <c r="B104" s="1">
        <v>820</v>
      </c>
      <c r="C104" s="1">
        <v>5</v>
      </c>
      <c r="D104" s="1">
        <v>8</v>
      </c>
      <c r="E104" s="1">
        <v>6</v>
      </c>
      <c r="F104" s="1">
        <v>5</v>
      </c>
      <c r="G104" s="1">
        <v>4</v>
      </c>
      <c r="H104" s="1">
        <v>7</v>
      </c>
      <c r="I104" s="1">
        <v>5</v>
      </c>
      <c r="J104" s="1">
        <v>8</v>
      </c>
      <c r="K104" s="1">
        <v>5</v>
      </c>
    </row>
    <row r="105" spans="2:11" x14ac:dyDescent="0.2">
      <c r="B105" s="1">
        <v>283</v>
      </c>
      <c r="C105" s="1">
        <v>8</v>
      </c>
      <c r="D105" s="1">
        <v>7</v>
      </c>
      <c r="E105" s="1">
        <v>6</v>
      </c>
      <c r="F105" s="1">
        <v>2</v>
      </c>
      <c r="G105" s="1">
        <v>6</v>
      </c>
      <c r="H105" s="1">
        <v>7</v>
      </c>
      <c r="I105" s="1">
        <v>7</v>
      </c>
      <c r="J105" s="1">
        <v>7</v>
      </c>
      <c r="K105" s="1">
        <v>5</v>
      </c>
    </row>
    <row r="106" spans="2:11" x14ac:dyDescent="0.2">
      <c r="B106" s="1">
        <v>340</v>
      </c>
      <c r="C106" s="1">
        <v>6</v>
      </c>
      <c r="D106" s="1">
        <v>5</v>
      </c>
      <c r="E106" s="1">
        <v>5</v>
      </c>
      <c r="F106" s="1">
        <v>5</v>
      </c>
      <c r="G106" s="1">
        <v>5</v>
      </c>
      <c r="H106" s="1">
        <v>6</v>
      </c>
      <c r="I106" s="1">
        <v>6</v>
      </c>
      <c r="J106" s="1">
        <v>5</v>
      </c>
      <c r="K106" s="1">
        <v>5</v>
      </c>
    </row>
    <row r="107" spans="2:11" x14ac:dyDescent="0.2">
      <c r="B107" s="1">
        <v>340</v>
      </c>
      <c r="C107" s="1">
        <v>5</v>
      </c>
      <c r="D107" s="1">
        <v>4</v>
      </c>
      <c r="E107" s="1">
        <v>7</v>
      </c>
      <c r="F107" s="1">
        <v>6</v>
      </c>
      <c r="G107" s="1">
        <v>6</v>
      </c>
      <c r="H107" s="1">
        <v>7</v>
      </c>
      <c r="I107" s="1">
        <v>8</v>
      </c>
      <c r="J107" s="1">
        <v>8</v>
      </c>
      <c r="K107" s="1">
        <v>7</v>
      </c>
    </row>
    <row r="108" spans="2:11" x14ac:dyDescent="0.2">
      <c r="B108" s="1">
        <v>820</v>
      </c>
      <c r="C108" s="1">
        <v>7</v>
      </c>
      <c r="D108" s="1">
        <v>9</v>
      </c>
      <c r="E108" s="1">
        <v>9</v>
      </c>
      <c r="F108" s="1">
        <v>9</v>
      </c>
      <c r="G108" s="1">
        <v>9</v>
      </c>
      <c r="H108" s="1">
        <v>9</v>
      </c>
      <c r="I108" s="1">
        <v>9</v>
      </c>
      <c r="J108" s="1">
        <v>9</v>
      </c>
      <c r="K108" s="1">
        <v>9</v>
      </c>
    </row>
    <row r="109" spans="2:11" x14ac:dyDescent="0.2">
      <c r="B109" s="1">
        <v>283</v>
      </c>
      <c r="C109" s="1">
        <v>8</v>
      </c>
      <c r="D109" s="1">
        <v>7</v>
      </c>
      <c r="E109" s="1">
        <v>8</v>
      </c>
      <c r="F109" s="1">
        <v>8</v>
      </c>
      <c r="G109" s="1">
        <v>8</v>
      </c>
      <c r="H109" s="1">
        <v>8</v>
      </c>
      <c r="I109" s="1">
        <v>8</v>
      </c>
      <c r="J109" s="1">
        <v>7</v>
      </c>
      <c r="K109" s="1">
        <v>8</v>
      </c>
    </row>
    <row r="110" spans="2:11" x14ac:dyDescent="0.2">
      <c r="B110" s="1">
        <v>340</v>
      </c>
      <c r="C110" s="1">
        <v>8</v>
      </c>
      <c r="D110" s="1">
        <v>5</v>
      </c>
      <c r="E110" s="1">
        <v>6</v>
      </c>
      <c r="F110" s="1">
        <v>4</v>
      </c>
      <c r="G110" s="1">
        <v>6</v>
      </c>
      <c r="H110" s="1">
        <v>5</v>
      </c>
      <c r="I110" s="1">
        <v>4</v>
      </c>
      <c r="J110" s="1">
        <v>4</v>
      </c>
      <c r="K110" s="1">
        <v>5</v>
      </c>
    </row>
    <row r="111" spans="2:11" x14ac:dyDescent="0.2">
      <c r="B111" s="1">
        <v>340</v>
      </c>
      <c r="C111" s="1">
        <v>7</v>
      </c>
      <c r="D111" s="1">
        <v>3</v>
      </c>
      <c r="E111" s="1">
        <v>3</v>
      </c>
      <c r="F111" s="1">
        <v>4</v>
      </c>
      <c r="G111" s="1">
        <v>4</v>
      </c>
      <c r="H111" s="1">
        <v>6</v>
      </c>
      <c r="I111" s="1">
        <v>7</v>
      </c>
      <c r="J111" s="1">
        <v>3</v>
      </c>
      <c r="K111" s="1">
        <v>3</v>
      </c>
    </row>
    <row r="112" spans="2:11" x14ac:dyDescent="0.2">
      <c r="B112" s="1">
        <v>820</v>
      </c>
      <c r="C112" s="1">
        <v>7</v>
      </c>
      <c r="D112" s="1">
        <v>8</v>
      </c>
      <c r="E112" s="1">
        <v>7</v>
      </c>
      <c r="F112" s="1">
        <v>3</v>
      </c>
      <c r="G112" s="1">
        <v>2</v>
      </c>
      <c r="H112" s="1">
        <v>8</v>
      </c>
      <c r="I112" s="1">
        <v>8</v>
      </c>
      <c r="J112" s="1">
        <v>9</v>
      </c>
      <c r="K112" s="1">
        <v>8</v>
      </c>
    </row>
    <row r="113" spans="2:11" x14ac:dyDescent="0.2">
      <c r="B113" s="1">
        <v>340</v>
      </c>
      <c r="C113" s="1">
        <v>7</v>
      </c>
      <c r="D113" s="1">
        <v>4</v>
      </c>
      <c r="E113" s="1">
        <v>3</v>
      </c>
      <c r="F113" s="1">
        <v>3</v>
      </c>
      <c r="G113" s="1">
        <v>3</v>
      </c>
      <c r="H113" s="1">
        <v>9</v>
      </c>
      <c r="I113" s="1">
        <v>9</v>
      </c>
      <c r="J113" s="1">
        <v>9</v>
      </c>
      <c r="K113" s="1">
        <v>3</v>
      </c>
    </row>
    <row r="114" spans="2:11" x14ac:dyDescent="0.2">
      <c r="B114" s="1">
        <v>820</v>
      </c>
      <c r="C114" s="1">
        <v>7</v>
      </c>
      <c r="D114" s="1">
        <v>8</v>
      </c>
      <c r="E114" s="1">
        <v>6</v>
      </c>
      <c r="F114" s="1">
        <v>6</v>
      </c>
      <c r="G114" s="1">
        <v>6</v>
      </c>
      <c r="H114" s="1">
        <v>7</v>
      </c>
      <c r="I114" s="1">
        <v>6</v>
      </c>
      <c r="J114" s="1">
        <v>5</v>
      </c>
      <c r="K114" s="1">
        <v>7</v>
      </c>
    </row>
    <row r="115" spans="2:11" x14ac:dyDescent="0.2">
      <c r="B115" s="1">
        <v>340</v>
      </c>
      <c r="C115" s="1">
        <v>7</v>
      </c>
      <c r="D115" s="1">
        <v>5</v>
      </c>
      <c r="E115" s="1">
        <v>7</v>
      </c>
      <c r="F115" s="1">
        <v>7</v>
      </c>
      <c r="G115" s="1">
        <v>6</v>
      </c>
      <c r="H115" s="1">
        <v>7</v>
      </c>
      <c r="I115" s="1">
        <v>9</v>
      </c>
      <c r="J115" s="1">
        <v>7</v>
      </c>
      <c r="K115" s="1">
        <v>8</v>
      </c>
    </row>
    <row r="116" spans="2:11" x14ac:dyDescent="0.2">
      <c r="B116" s="1">
        <v>340</v>
      </c>
      <c r="C116" s="1">
        <v>8</v>
      </c>
      <c r="D116" s="1">
        <v>7</v>
      </c>
      <c r="E116" s="1">
        <v>9</v>
      </c>
      <c r="F116" s="1">
        <v>9</v>
      </c>
      <c r="G116" s="1">
        <v>9</v>
      </c>
      <c r="H116" s="1">
        <v>9</v>
      </c>
      <c r="I116" s="1">
        <v>9</v>
      </c>
      <c r="J116" s="1">
        <v>9</v>
      </c>
      <c r="K116" s="1">
        <v>9</v>
      </c>
    </row>
    <row r="117" spans="2:11" x14ac:dyDescent="0.2">
      <c r="B117" s="1">
        <v>820</v>
      </c>
      <c r="C117" s="1">
        <v>7</v>
      </c>
      <c r="D117" s="1">
        <v>9</v>
      </c>
      <c r="E117" s="1">
        <v>8</v>
      </c>
      <c r="F117" s="1">
        <v>9</v>
      </c>
      <c r="G117" s="1">
        <v>9</v>
      </c>
      <c r="H117" s="1">
        <v>9</v>
      </c>
      <c r="I117" s="1">
        <v>9</v>
      </c>
      <c r="J117" s="1">
        <v>9</v>
      </c>
      <c r="K117" s="1">
        <v>9</v>
      </c>
    </row>
    <row r="118" spans="2:11" x14ac:dyDescent="0.2">
      <c r="B118" s="1">
        <v>340</v>
      </c>
      <c r="C118" s="1">
        <v>5</v>
      </c>
      <c r="D118" s="1">
        <v>5</v>
      </c>
      <c r="E118" s="1">
        <v>3</v>
      </c>
      <c r="F118" s="1">
        <v>6</v>
      </c>
      <c r="G118" s="1">
        <v>6</v>
      </c>
      <c r="H118" s="1">
        <v>6</v>
      </c>
      <c r="I118" s="1">
        <v>6</v>
      </c>
      <c r="J118" s="1">
        <v>4</v>
      </c>
      <c r="K118" s="1">
        <v>2</v>
      </c>
    </row>
    <row r="119" spans="2:11" x14ac:dyDescent="0.2">
      <c r="B119" s="1">
        <v>340</v>
      </c>
      <c r="C119" s="1">
        <v>6</v>
      </c>
      <c r="D119" s="1">
        <v>6</v>
      </c>
      <c r="E119" s="1">
        <v>6</v>
      </c>
      <c r="F119" s="1">
        <v>4</v>
      </c>
      <c r="G119" s="1">
        <v>4</v>
      </c>
      <c r="H119" s="1">
        <v>4</v>
      </c>
      <c r="I119" s="1">
        <v>4</v>
      </c>
      <c r="J119" s="1">
        <v>3</v>
      </c>
      <c r="K119" s="1">
        <v>6</v>
      </c>
    </row>
    <row r="120" spans="2:11" x14ac:dyDescent="0.2">
      <c r="B120" s="1">
        <v>820</v>
      </c>
      <c r="C120" s="1">
        <v>7</v>
      </c>
      <c r="D120" s="1">
        <v>9</v>
      </c>
      <c r="E120" s="1">
        <v>8</v>
      </c>
      <c r="F120" s="1">
        <v>6</v>
      </c>
      <c r="G120" s="1">
        <v>5</v>
      </c>
      <c r="H120" s="1">
        <v>8</v>
      </c>
      <c r="I120" s="1">
        <v>7</v>
      </c>
      <c r="J120" s="1">
        <v>8</v>
      </c>
      <c r="K120" s="1">
        <v>8</v>
      </c>
    </row>
    <row r="121" spans="2:11" x14ac:dyDescent="0.2">
      <c r="B121" s="1">
        <v>340</v>
      </c>
      <c r="C121" s="1">
        <v>8</v>
      </c>
      <c r="D121" s="1">
        <v>6</v>
      </c>
      <c r="E121" s="1">
        <v>9</v>
      </c>
      <c r="F121" s="1">
        <v>7</v>
      </c>
      <c r="G121" s="1">
        <v>5</v>
      </c>
      <c r="H121" s="1">
        <v>4</v>
      </c>
      <c r="I121" s="1">
        <v>4</v>
      </c>
      <c r="J121" s="1">
        <v>7</v>
      </c>
      <c r="K121" s="1">
        <v>6</v>
      </c>
    </row>
    <row r="122" spans="2:11" x14ac:dyDescent="0.2">
      <c r="B122" s="1">
        <v>283</v>
      </c>
      <c r="C122" s="1">
        <v>9</v>
      </c>
      <c r="D122" s="1">
        <v>9</v>
      </c>
      <c r="E122" s="1">
        <v>9</v>
      </c>
      <c r="F122" s="1">
        <v>7</v>
      </c>
      <c r="G122" s="1">
        <v>9</v>
      </c>
      <c r="H122" s="1">
        <v>9</v>
      </c>
      <c r="I122" s="1">
        <v>9</v>
      </c>
      <c r="J122" s="1">
        <v>7</v>
      </c>
      <c r="K122" s="1">
        <v>9</v>
      </c>
    </row>
    <row r="123" spans="2:11" x14ac:dyDescent="0.2">
      <c r="B123" s="1">
        <v>283</v>
      </c>
      <c r="C123" s="1">
        <v>7</v>
      </c>
      <c r="D123" s="1">
        <v>7</v>
      </c>
      <c r="E123" s="1">
        <v>8</v>
      </c>
      <c r="F123" s="1">
        <v>7</v>
      </c>
      <c r="G123" s="1">
        <v>8</v>
      </c>
      <c r="H123" s="1">
        <v>7</v>
      </c>
      <c r="I123" s="1">
        <v>7</v>
      </c>
      <c r="J123" s="1">
        <v>7</v>
      </c>
      <c r="K123" s="1">
        <v>8</v>
      </c>
    </row>
    <row r="124" spans="2:11" x14ac:dyDescent="0.2">
      <c r="B124" s="1">
        <v>283</v>
      </c>
      <c r="C124" s="1">
        <v>6</v>
      </c>
      <c r="D124" s="1">
        <v>8</v>
      </c>
      <c r="E124" s="1">
        <v>7</v>
      </c>
      <c r="F124" s="1">
        <v>6</v>
      </c>
      <c r="G124" s="1">
        <v>7</v>
      </c>
      <c r="H124" s="1">
        <v>7</v>
      </c>
      <c r="I124" s="1">
        <v>8</v>
      </c>
      <c r="J124" s="1">
        <v>8</v>
      </c>
      <c r="K124" s="1">
        <v>8</v>
      </c>
    </row>
    <row r="125" spans="2:11" x14ac:dyDescent="0.2">
      <c r="B125" s="1">
        <v>820</v>
      </c>
      <c r="C125" s="1">
        <v>7</v>
      </c>
      <c r="D125" s="1">
        <v>8</v>
      </c>
      <c r="E125" s="1">
        <v>6</v>
      </c>
      <c r="F125" s="1">
        <v>7</v>
      </c>
      <c r="G125" s="1">
        <v>7</v>
      </c>
      <c r="H125" s="1">
        <v>9</v>
      </c>
      <c r="I125" s="1">
        <v>7</v>
      </c>
      <c r="J125" s="1">
        <v>9</v>
      </c>
      <c r="K125" s="1">
        <v>7</v>
      </c>
    </row>
    <row r="126" spans="2:11" x14ac:dyDescent="0.2">
      <c r="B126" s="1">
        <v>820</v>
      </c>
      <c r="C126" s="1">
        <v>6</v>
      </c>
      <c r="D126" s="1">
        <v>9</v>
      </c>
      <c r="E126" s="1">
        <v>6</v>
      </c>
      <c r="F126" s="1">
        <v>4</v>
      </c>
      <c r="G126" s="1">
        <v>4</v>
      </c>
      <c r="H126" s="1">
        <v>8</v>
      </c>
      <c r="I126" s="1">
        <v>8</v>
      </c>
      <c r="J126" s="1">
        <v>9</v>
      </c>
      <c r="K126" s="1">
        <v>7</v>
      </c>
    </row>
    <row r="127" spans="2:11" x14ac:dyDescent="0.2">
      <c r="B127" s="1">
        <v>283</v>
      </c>
      <c r="C127" s="1">
        <v>3</v>
      </c>
      <c r="D127" s="1">
        <v>6</v>
      </c>
      <c r="E127" s="1">
        <v>6</v>
      </c>
      <c r="F127" s="1">
        <v>4</v>
      </c>
      <c r="G127" s="1">
        <v>4</v>
      </c>
      <c r="H127" s="1">
        <v>5</v>
      </c>
      <c r="I127" s="1">
        <v>5</v>
      </c>
      <c r="J127" s="1">
        <v>5</v>
      </c>
      <c r="K127" s="1">
        <v>5</v>
      </c>
    </row>
    <row r="128" spans="2:11" x14ac:dyDescent="0.2">
      <c r="B128" s="1">
        <v>820</v>
      </c>
      <c r="C128" s="1">
        <v>3</v>
      </c>
      <c r="D128" s="1">
        <v>5</v>
      </c>
      <c r="E128" s="1">
        <v>5</v>
      </c>
      <c r="F128" s="1">
        <v>1</v>
      </c>
      <c r="G128" s="1">
        <v>3</v>
      </c>
      <c r="H128" s="1">
        <v>6</v>
      </c>
      <c r="I128" s="1">
        <v>5</v>
      </c>
      <c r="J128" s="1">
        <v>1</v>
      </c>
      <c r="K128" s="1">
        <v>5</v>
      </c>
    </row>
    <row r="129" spans="2:11" x14ac:dyDescent="0.2">
      <c r="B129" s="1">
        <v>820</v>
      </c>
      <c r="C129" s="1">
        <v>1</v>
      </c>
      <c r="D129" s="1">
        <v>5</v>
      </c>
      <c r="E129" s="1">
        <v>3</v>
      </c>
      <c r="F129" s="1">
        <v>1</v>
      </c>
      <c r="G129" s="1">
        <v>1</v>
      </c>
      <c r="H129" s="1">
        <v>4</v>
      </c>
      <c r="I129" s="1">
        <v>3</v>
      </c>
      <c r="J129" s="1">
        <v>6</v>
      </c>
      <c r="K129" s="1">
        <v>1</v>
      </c>
    </row>
    <row r="130" spans="2:11" x14ac:dyDescent="0.2">
      <c r="B130" s="1">
        <v>340</v>
      </c>
      <c r="C130" s="1">
        <v>6</v>
      </c>
      <c r="D130" s="1">
        <v>2</v>
      </c>
      <c r="E130" s="1">
        <v>2</v>
      </c>
      <c r="F130" s="1">
        <v>8</v>
      </c>
      <c r="G130" s="1">
        <v>4</v>
      </c>
      <c r="H130" s="1">
        <v>8</v>
      </c>
      <c r="I130" s="1">
        <v>8</v>
      </c>
      <c r="J130" s="1">
        <v>3</v>
      </c>
      <c r="K130" s="1">
        <v>3</v>
      </c>
    </row>
    <row r="131" spans="2:11" x14ac:dyDescent="0.2">
      <c r="B131" s="1">
        <v>820</v>
      </c>
      <c r="C131" s="1">
        <v>7</v>
      </c>
      <c r="D131" s="1">
        <v>7</v>
      </c>
      <c r="E131" s="1">
        <v>5</v>
      </c>
      <c r="F131" s="1">
        <v>5</v>
      </c>
      <c r="G131" s="1">
        <v>3</v>
      </c>
      <c r="H131" s="1">
        <v>3</v>
      </c>
      <c r="I131" s="1">
        <v>5</v>
      </c>
      <c r="J131" s="1">
        <v>4</v>
      </c>
      <c r="K131" s="1">
        <v>5</v>
      </c>
    </row>
    <row r="132" spans="2:11" x14ac:dyDescent="0.2">
      <c r="B132" s="1">
        <v>283</v>
      </c>
      <c r="C132" s="1">
        <v>6</v>
      </c>
      <c r="D132" s="1">
        <v>7</v>
      </c>
      <c r="E132" s="1">
        <v>8</v>
      </c>
      <c r="F132" s="1">
        <v>7</v>
      </c>
      <c r="G132" s="1">
        <v>8</v>
      </c>
      <c r="H132" s="1">
        <v>7</v>
      </c>
      <c r="I132" s="1">
        <v>6</v>
      </c>
      <c r="J132" s="1">
        <v>6</v>
      </c>
      <c r="K132" s="1">
        <v>7</v>
      </c>
    </row>
    <row r="133" spans="2:11" x14ac:dyDescent="0.2">
      <c r="B133" s="1">
        <v>820</v>
      </c>
      <c r="C133" s="1">
        <v>8</v>
      </c>
      <c r="D133" s="1">
        <v>9</v>
      </c>
      <c r="E133" s="1">
        <v>6</v>
      </c>
      <c r="F133" s="1">
        <v>6</v>
      </c>
      <c r="G133" s="1">
        <v>6</v>
      </c>
      <c r="H133" s="1">
        <v>9</v>
      </c>
      <c r="I133" s="1">
        <v>8</v>
      </c>
      <c r="J133" s="1">
        <v>8</v>
      </c>
      <c r="K133" s="1">
        <v>6</v>
      </c>
    </row>
    <row r="134" spans="2:11" x14ac:dyDescent="0.2">
      <c r="B134" s="1">
        <v>340</v>
      </c>
      <c r="C134" s="1">
        <v>8</v>
      </c>
      <c r="D134" s="1">
        <v>7</v>
      </c>
      <c r="E134" s="1">
        <v>8</v>
      </c>
      <c r="F134" s="1">
        <v>7</v>
      </c>
      <c r="G134" s="1">
        <v>8</v>
      </c>
      <c r="H134" s="1">
        <v>8</v>
      </c>
      <c r="I134" s="1">
        <v>6</v>
      </c>
      <c r="J134" s="1">
        <v>6</v>
      </c>
      <c r="K134" s="1">
        <v>7</v>
      </c>
    </row>
    <row r="135" spans="2:11" x14ac:dyDescent="0.2">
      <c r="B135" s="1">
        <v>340</v>
      </c>
      <c r="C135" s="1">
        <v>7</v>
      </c>
      <c r="D135" s="1">
        <v>6</v>
      </c>
      <c r="E135" s="1">
        <v>7</v>
      </c>
      <c r="F135" s="1">
        <v>7</v>
      </c>
      <c r="G135" s="1">
        <v>7</v>
      </c>
      <c r="H135" s="1">
        <v>7</v>
      </c>
      <c r="I135" s="1">
        <v>6</v>
      </c>
      <c r="J135" s="1">
        <v>8</v>
      </c>
      <c r="K135" s="1">
        <v>7</v>
      </c>
    </row>
    <row r="136" spans="2:11" x14ac:dyDescent="0.2">
      <c r="B136" s="1">
        <v>283</v>
      </c>
      <c r="C136" s="1">
        <v>4</v>
      </c>
      <c r="D136" s="1">
        <v>5</v>
      </c>
      <c r="E136" s="1">
        <v>4</v>
      </c>
      <c r="F136" s="1">
        <v>4</v>
      </c>
      <c r="G136" s="1">
        <v>5</v>
      </c>
      <c r="H136" s="1">
        <v>6</v>
      </c>
      <c r="I136" s="1">
        <v>6</v>
      </c>
      <c r="J136" s="1">
        <v>6</v>
      </c>
      <c r="K136" s="1">
        <v>4</v>
      </c>
    </row>
    <row r="137" spans="2:11" x14ac:dyDescent="0.2">
      <c r="B137" s="1">
        <v>820</v>
      </c>
      <c r="C137" s="1">
        <v>7</v>
      </c>
      <c r="D137" s="1">
        <v>5</v>
      </c>
      <c r="E137" s="1">
        <v>5</v>
      </c>
      <c r="F137" s="1">
        <v>5</v>
      </c>
      <c r="G137" s="1">
        <v>5</v>
      </c>
      <c r="H137" s="1">
        <v>4</v>
      </c>
      <c r="I137" s="1">
        <v>5</v>
      </c>
      <c r="J137" s="1">
        <v>5</v>
      </c>
      <c r="K137" s="1">
        <v>7</v>
      </c>
    </row>
    <row r="138" spans="2:11" x14ac:dyDescent="0.2">
      <c r="B138" s="1">
        <v>820</v>
      </c>
      <c r="C138" s="1">
        <v>5</v>
      </c>
      <c r="D138" s="1">
        <v>5</v>
      </c>
      <c r="E138" s="1">
        <v>4</v>
      </c>
      <c r="F138" s="1">
        <v>5</v>
      </c>
      <c r="G138" s="1">
        <v>6</v>
      </c>
      <c r="H138" s="1">
        <v>5</v>
      </c>
      <c r="I138" s="1">
        <v>4</v>
      </c>
      <c r="J138" s="1">
        <v>4</v>
      </c>
      <c r="K138" s="1">
        <v>6</v>
      </c>
    </row>
    <row r="139" spans="2:11" x14ac:dyDescent="0.2">
      <c r="B139" s="1">
        <v>820</v>
      </c>
      <c r="C139" s="1">
        <v>5</v>
      </c>
      <c r="D139" s="1">
        <v>9</v>
      </c>
      <c r="E139" s="1">
        <v>7</v>
      </c>
      <c r="F139" s="1">
        <v>6</v>
      </c>
      <c r="G139" s="1">
        <v>5</v>
      </c>
      <c r="H139" s="1">
        <v>9</v>
      </c>
      <c r="I139" s="1">
        <v>9</v>
      </c>
      <c r="J139" s="1">
        <v>9</v>
      </c>
      <c r="K139" s="1">
        <v>9</v>
      </c>
    </row>
    <row r="140" spans="2:11" x14ac:dyDescent="0.2">
      <c r="B140" s="1">
        <v>820</v>
      </c>
      <c r="C140" s="1">
        <v>7</v>
      </c>
      <c r="D140" s="1">
        <v>9</v>
      </c>
      <c r="E140" s="1">
        <v>6</v>
      </c>
      <c r="F140" s="1">
        <v>5</v>
      </c>
      <c r="G140" s="1">
        <v>5</v>
      </c>
      <c r="H140" s="1">
        <v>9</v>
      </c>
      <c r="I140" s="1">
        <v>9</v>
      </c>
      <c r="J140" s="1">
        <v>9</v>
      </c>
      <c r="K140" s="1">
        <v>7</v>
      </c>
    </row>
    <row r="141" spans="2:11" x14ac:dyDescent="0.2">
      <c r="B141" s="1">
        <v>340</v>
      </c>
      <c r="C141" s="1">
        <v>5</v>
      </c>
      <c r="D141" s="1">
        <v>5</v>
      </c>
      <c r="E141" s="1">
        <v>4</v>
      </c>
      <c r="F141" s="1">
        <v>2</v>
      </c>
      <c r="G141" s="1">
        <v>2</v>
      </c>
      <c r="H141" s="1">
        <v>4</v>
      </c>
      <c r="I141" s="1">
        <v>3</v>
      </c>
      <c r="J141" s="1">
        <v>2</v>
      </c>
      <c r="K141" s="1">
        <v>5</v>
      </c>
    </row>
    <row r="142" spans="2:11" x14ac:dyDescent="0.2">
      <c r="B142" s="1">
        <v>820</v>
      </c>
      <c r="C142" s="1">
        <v>6</v>
      </c>
      <c r="D142" s="1">
        <v>9</v>
      </c>
      <c r="E142" s="1">
        <v>6</v>
      </c>
      <c r="F142" s="1">
        <v>7</v>
      </c>
      <c r="G142" s="1">
        <v>8</v>
      </c>
      <c r="H142" s="1">
        <v>8</v>
      </c>
      <c r="I142" s="1">
        <v>7</v>
      </c>
      <c r="J142" s="1">
        <v>8</v>
      </c>
      <c r="K142" s="1">
        <v>7</v>
      </c>
    </row>
    <row r="143" spans="2:11" x14ac:dyDescent="0.2">
      <c r="B143" s="1">
        <v>820</v>
      </c>
      <c r="C143" s="1">
        <v>7</v>
      </c>
      <c r="D143" s="1">
        <v>9</v>
      </c>
      <c r="E143" s="1">
        <v>6</v>
      </c>
      <c r="F143" s="1">
        <v>6</v>
      </c>
      <c r="G143" s="1">
        <v>7</v>
      </c>
      <c r="H143" s="1">
        <v>7</v>
      </c>
      <c r="I143" s="1">
        <v>8</v>
      </c>
      <c r="J143" s="1">
        <v>8</v>
      </c>
      <c r="K143" s="1">
        <v>8</v>
      </c>
    </row>
    <row r="144" spans="2:11" x14ac:dyDescent="0.2">
      <c r="B144" s="1">
        <v>283</v>
      </c>
      <c r="C144" s="1">
        <v>6</v>
      </c>
      <c r="D144" s="1">
        <v>8</v>
      </c>
      <c r="E144" s="1">
        <v>4</v>
      </c>
      <c r="F144" s="1">
        <v>3</v>
      </c>
      <c r="G144" s="1">
        <v>3</v>
      </c>
      <c r="H144" s="1">
        <v>8</v>
      </c>
      <c r="I144" s="1">
        <v>7</v>
      </c>
      <c r="J144" s="1">
        <v>8</v>
      </c>
      <c r="K144" s="1">
        <v>6</v>
      </c>
    </row>
    <row r="145" spans="2:11" x14ac:dyDescent="0.2">
      <c r="B145" s="1">
        <v>283</v>
      </c>
      <c r="C145" s="1">
        <v>7</v>
      </c>
      <c r="D145" s="1">
        <v>7</v>
      </c>
      <c r="E145" s="1">
        <v>8</v>
      </c>
      <c r="F145" s="1">
        <v>7</v>
      </c>
      <c r="G145" s="1">
        <v>7</v>
      </c>
      <c r="H145" s="1">
        <v>6</v>
      </c>
      <c r="I145" s="1">
        <v>7</v>
      </c>
      <c r="J145" s="1">
        <v>7</v>
      </c>
      <c r="K145" s="1">
        <v>8</v>
      </c>
    </row>
    <row r="146" spans="2:11" x14ac:dyDescent="0.2">
      <c r="B146" s="1">
        <v>820</v>
      </c>
      <c r="C146" s="1">
        <v>8</v>
      </c>
      <c r="D146" s="1">
        <v>9</v>
      </c>
      <c r="E146" s="1">
        <v>8</v>
      </c>
      <c r="F146" s="1">
        <v>7</v>
      </c>
      <c r="G146" s="1">
        <v>7</v>
      </c>
      <c r="H146" s="1">
        <v>9</v>
      </c>
      <c r="I146" s="1">
        <v>9</v>
      </c>
      <c r="J146" s="1">
        <v>9</v>
      </c>
      <c r="K146" s="1">
        <v>7</v>
      </c>
    </row>
    <row r="147" spans="2:11" x14ac:dyDescent="0.2">
      <c r="B147" s="1">
        <v>340</v>
      </c>
      <c r="C147" s="1">
        <v>9</v>
      </c>
      <c r="D147" s="1">
        <v>3</v>
      </c>
      <c r="E147" s="1">
        <v>7</v>
      </c>
      <c r="F147" s="1">
        <v>5</v>
      </c>
      <c r="G147" s="1">
        <v>5</v>
      </c>
      <c r="H147" s="1">
        <v>5</v>
      </c>
      <c r="I147" s="1">
        <v>3</v>
      </c>
      <c r="J147" s="1">
        <v>3</v>
      </c>
      <c r="K147" s="1">
        <v>4</v>
      </c>
    </row>
    <row r="148" spans="2:11" x14ac:dyDescent="0.2">
      <c r="B148" s="1">
        <v>340</v>
      </c>
      <c r="C148" s="1">
        <v>8</v>
      </c>
      <c r="D148" s="1">
        <v>4</v>
      </c>
      <c r="E148" s="1">
        <v>5</v>
      </c>
      <c r="F148" s="1">
        <v>7</v>
      </c>
      <c r="G148" s="1">
        <v>4</v>
      </c>
      <c r="H148" s="1">
        <v>7</v>
      </c>
      <c r="I148" s="1">
        <v>7</v>
      </c>
      <c r="J148" s="1">
        <v>4</v>
      </c>
      <c r="K148" s="1">
        <v>9</v>
      </c>
    </row>
    <row r="149" spans="2:11" x14ac:dyDescent="0.2">
      <c r="B149" s="1">
        <v>340</v>
      </c>
      <c r="C149" s="1">
        <v>6</v>
      </c>
      <c r="D149" s="1">
        <v>6</v>
      </c>
      <c r="E149" s="1">
        <v>6</v>
      </c>
      <c r="F149" s="1">
        <v>7</v>
      </c>
      <c r="G149" s="1">
        <v>7</v>
      </c>
      <c r="H149" s="1">
        <v>7</v>
      </c>
      <c r="I149" s="1">
        <v>6</v>
      </c>
      <c r="J149" s="1">
        <v>6</v>
      </c>
      <c r="K149" s="1">
        <v>7</v>
      </c>
    </row>
    <row r="150" spans="2:11" x14ac:dyDescent="0.2">
      <c r="B150" s="1">
        <v>820</v>
      </c>
      <c r="C150" s="1">
        <v>6</v>
      </c>
      <c r="D150" s="1">
        <v>8</v>
      </c>
      <c r="E150" s="1">
        <v>5</v>
      </c>
      <c r="F150" s="1">
        <v>6</v>
      </c>
      <c r="G150" s="1">
        <v>7</v>
      </c>
      <c r="H150" s="1">
        <v>6</v>
      </c>
      <c r="I150" s="1">
        <v>6</v>
      </c>
      <c r="J150" s="1">
        <v>3</v>
      </c>
      <c r="K150" s="1">
        <v>7</v>
      </c>
    </row>
    <row r="151" spans="2:11" x14ac:dyDescent="0.2">
      <c r="B151" s="1">
        <v>820</v>
      </c>
      <c r="C151" s="1">
        <v>5</v>
      </c>
      <c r="D151" s="1">
        <v>9</v>
      </c>
      <c r="E151" s="1">
        <v>6</v>
      </c>
      <c r="F151" s="1">
        <v>9</v>
      </c>
      <c r="G151" s="1">
        <v>5</v>
      </c>
      <c r="H151" s="1">
        <v>6</v>
      </c>
      <c r="I151" s="1">
        <v>6</v>
      </c>
      <c r="J151" s="1">
        <v>6</v>
      </c>
      <c r="K151" s="1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Composición</vt:lpstr>
      <vt:lpstr>Fisicoquímicos</vt:lpstr>
      <vt:lpstr>Rendimiento</vt:lpstr>
      <vt:lpstr>Textura</vt:lpstr>
      <vt:lpstr>Minerales</vt:lpstr>
      <vt:lpstr>Fatty acids</vt:lpstr>
      <vt:lpstr>Microbiologia</vt:lpstr>
      <vt:lpstr>Ácidos orgánicos y azúcares</vt:lpstr>
      <vt:lpstr>Datos sensorial </vt:lpstr>
      <vt:lpstr>Valores atributos</vt:lpstr>
      <vt:lpstr>Demográficos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Muñoz Bas</dc:creator>
  <cp:lastModifiedBy>Fernandez Lopez, Juana</cp:lastModifiedBy>
  <dcterms:created xsi:type="dcterms:W3CDTF">2024-04-22T07:37:20Z</dcterms:created>
  <dcterms:modified xsi:type="dcterms:W3CDTF">2026-04-08T14:57:39Z</dcterms:modified>
</cp:coreProperties>
</file>