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mh-my.sharepoint.com/personal/j_fernandez_miumh_umh_es/Documents/Plan Gestion Datos/PGD INNODAIRYFOODS/"/>
    </mc:Choice>
  </mc:AlternateContent>
  <xr:revisionPtr revIDLastSave="0" documentId="8_{94096DB3-7FC9-EF48-8F25-D322F168627D}" xr6:coauthVersionLast="47" xr6:coauthVersionMax="47" xr10:uidLastSave="{00000000-0000-0000-0000-000000000000}"/>
  <bookViews>
    <workbookView xWindow="1200" yWindow="3200" windowWidth="28040" windowHeight="15940" xr2:uid="{B9E537D9-AFB0-C145-B984-F2E4C30B31E0}"/>
  </bookViews>
  <sheets>
    <sheet name="Composicion" sheetId="1" r:id="rId1"/>
    <sheet name="Fisicoquímicos" sheetId="17" r:id="rId2"/>
    <sheet name="Micro" sheetId="2" r:id="rId3"/>
    <sheet name="Minerales" sheetId="22" r:id="rId4"/>
    <sheet name="Ácidos orgánicos y azúcares" sheetId="23" r:id="rId5"/>
    <sheet name="Respuestas de formulario 1" sheetId="24" r:id="rId6"/>
    <sheet name="Datos" sheetId="25" r:id="rId7"/>
    <sheet name="Preferencia y demográficos" sheetId="2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6" l="1"/>
  <c r="I17" i="26"/>
  <c r="D50" i="17" l="1"/>
  <c r="D49" i="17"/>
  <c r="D48" i="17"/>
  <c r="D47" i="17"/>
  <c r="D46" i="17"/>
  <c r="D45" i="17"/>
  <c r="D44" i="17"/>
  <c r="D43" i="17"/>
  <c r="D42" i="17"/>
  <c r="D41" i="17"/>
  <c r="M11" i="2" l="1"/>
  <c r="N11" i="2" s="1"/>
  <c r="M12" i="2"/>
  <c r="N12" i="2" s="1"/>
  <c r="M13" i="2"/>
  <c r="N13" i="2" s="1"/>
  <c r="M14" i="2"/>
  <c r="N14" i="2" s="1"/>
  <c r="I11" i="2"/>
  <c r="J11" i="2" s="1"/>
  <c r="I12" i="2"/>
  <c r="J12" i="2" s="1"/>
  <c r="I13" i="2"/>
  <c r="J13" i="2" s="1"/>
  <c r="I14" i="2"/>
  <c r="J14" i="2" s="1"/>
  <c r="E14" i="2"/>
  <c r="F14" i="2" s="1"/>
  <c r="E11" i="2"/>
  <c r="F11" i="2" s="1"/>
  <c r="E12" i="2"/>
  <c r="F12" i="2" s="1"/>
  <c r="E13" i="2"/>
  <c r="F13" i="2" s="1"/>
  <c r="U10" i="2"/>
  <c r="V10" i="2" s="1"/>
  <c r="Q10" i="2"/>
  <c r="R10" i="2" s="1"/>
  <c r="M10" i="2"/>
  <c r="N10" i="2" s="1"/>
  <c r="I10" i="2"/>
  <c r="J10" i="2" s="1"/>
  <c r="E10" i="2"/>
  <c r="F10" i="2" s="1"/>
  <c r="U9" i="2"/>
  <c r="V9" i="2" s="1"/>
  <c r="Q9" i="2"/>
  <c r="R9" i="2" s="1"/>
  <c r="M9" i="2"/>
  <c r="N9" i="2" s="1"/>
  <c r="I9" i="2"/>
  <c r="J9" i="2" s="1"/>
  <c r="E9" i="2"/>
  <c r="F9" i="2" s="1"/>
  <c r="U8" i="2"/>
  <c r="V8" i="2" s="1"/>
  <c r="Q8" i="2"/>
  <c r="R8" i="2" s="1"/>
  <c r="M8" i="2"/>
  <c r="N8" i="2" s="1"/>
  <c r="I8" i="2"/>
  <c r="J8" i="2" s="1"/>
  <c r="E8" i="2"/>
  <c r="F8" i="2" s="1"/>
  <c r="U7" i="2"/>
  <c r="V7" i="2" s="1"/>
  <c r="Q7" i="2"/>
  <c r="R7" i="2" s="1"/>
  <c r="M7" i="2"/>
  <c r="N7" i="2" s="1"/>
  <c r="I7" i="2"/>
  <c r="J7" i="2" s="1"/>
  <c r="E7" i="2"/>
  <c r="F7" i="2" s="1"/>
  <c r="M6" i="2"/>
  <c r="N6" i="2" s="1"/>
  <c r="I6" i="2"/>
  <c r="J6" i="2" s="1"/>
  <c r="E6" i="2"/>
  <c r="F6" i="2" s="1"/>
  <c r="M5" i="2"/>
  <c r="N5" i="2" s="1"/>
  <c r="I5" i="2"/>
  <c r="J5" i="2" s="1"/>
  <c r="E5" i="2"/>
  <c r="F5" i="2" s="1"/>
</calcChain>
</file>

<file path=xl/sharedStrings.xml><?xml version="1.0" encoding="utf-8"?>
<sst xmlns="http://schemas.openxmlformats.org/spreadsheetml/2006/main" count="498" uniqueCount="99">
  <si>
    <t>Cenizas</t>
  </si>
  <si>
    <t>CT</t>
  </si>
  <si>
    <t>WH25</t>
  </si>
  <si>
    <t>WH50</t>
  </si>
  <si>
    <t>DP3</t>
  </si>
  <si>
    <t>DP6</t>
  </si>
  <si>
    <t>Humedad</t>
  </si>
  <si>
    <t>%Humedad</t>
  </si>
  <si>
    <t>pH</t>
  </si>
  <si>
    <t>Acidez</t>
  </si>
  <si>
    <t>ºD</t>
  </si>
  <si>
    <t>mL</t>
  </si>
  <si>
    <t>Mesófilos totales</t>
  </si>
  <si>
    <t>MRS</t>
  </si>
  <si>
    <t>M17</t>
  </si>
  <si>
    <t>Mohos</t>
  </si>
  <si>
    <t>Levaduras</t>
  </si>
  <si>
    <t>Muestra</t>
  </si>
  <si>
    <t>Colonias</t>
  </si>
  <si>
    <t>Dilución</t>
  </si>
  <si>
    <t>UFC/ml</t>
  </si>
  <si>
    <t>log ufc/ml</t>
  </si>
  <si>
    <t>Control</t>
  </si>
  <si>
    <t>ND</t>
  </si>
  <si>
    <t>Grasa</t>
  </si>
  <si>
    <t>Proteína</t>
  </si>
  <si>
    <t>Sólidos totales</t>
  </si>
  <si>
    <t>Viscosidad (mPa.s)</t>
  </si>
  <si>
    <t>Husillo L2 a 25 rpm</t>
  </si>
  <si>
    <t>Densidad (g/ml)</t>
  </si>
  <si>
    <t>Densidad</t>
  </si>
  <si>
    <t>L*</t>
  </si>
  <si>
    <t>a*</t>
  </si>
  <si>
    <t>b*</t>
  </si>
  <si>
    <t>C*</t>
  </si>
  <si>
    <t>h</t>
  </si>
  <si>
    <t>Color</t>
  </si>
  <si>
    <t xml:space="preserve">Ca </t>
  </si>
  <si>
    <t xml:space="preserve">Cu </t>
  </si>
  <si>
    <t xml:space="preserve">Fe </t>
  </si>
  <si>
    <t xml:space="preserve">K </t>
  </si>
  <si>
    <t xml:space="preserve">Mg </t>
  </si>
  <si>
    <t xml:space="preserve">Mn </t>
  </si>
  <si>
    <t xml:space="preserve">Na </t>
  </si>
  <si>
    <t xml:space="preserve">P </t>
  </si>
  <si>
    <t xml:space="preserve">Zn </t>
  </si>
  <si>
    <t>% Cenizas</t>
  </si>
  <si>
    <t xml:space="preserve">Minerales (mg/100 g (wet basis) </t>
  </si>
  <si>
    <t>Láctico</t>
  </si>
  <si>
    <t>Fructose</t>
  </si>
  <si>
    <t>Lactosa</t>
  </si>
  <si>
    <t>035</t>
  </si>
  <si>
    <t>Ocasionalmente</t>
  </si>
  <si>
    <t>31-35</t>
  </si>
  <si>
    <t>Femenino</t>
  </si>
  <si>
    <t>1 vez por semana</t>
  </si>
  <si>
    <t>18-25</t>
  </si>
  <si>
    <t>2-3 veces por semana</t>
  </si>
  <si>
    <t>Masculino</t>
  </si>
  <si>
    <t>41-50</t>
  </si>
  <si>
    <t>26-30</t>
  </si>
  <si>
    <t>20B</t>
  </si>
  <si>
    <t>1 vez cada 2 semanas</t>
  </si>
  <si>
    <t>51-60</t>
  </si>
  <si>
    <t>36-40</t>
  </si>
  <si>
    <t>Prefiero no contestar</t>
  </si>
  <si>
    <t>No consumo kefir</t>
  </si>
  <si>
    <t>&gt; 60</t>
  </si>
  <si>
    <t>8. ¿Cuánto te gusta o disgusta la muestra en general?</t>
  </si>
  <si>
    <t>7. ¿Cuánto te gusta o disgusta la granulosidad la muestra?</t>
  </si>
  <si>
    <t>6. ¿Cuánto te gusta o disgusta la firmeza de la muestra?</t>
  </si>
  <si>
    <t>5. ¿Cuánto te gusta o disgusta la acidez de la muestra?</t>
  </si>
  <si>
    <t>4. ¿Cuánto te gusta o disgusta el dulzor de la muestra?</t>
  </si>
  <si>
    <t>3. ¿Cuánto te gusta o disgusta el sabor de la muestra?</t>
  </si>
  <si>
    <t>2. ¿Cuánto te gusta o disgusta el olor de la muestra?</t>
  </si>
  <si>
    <t>1. ¿Cuánto te gusta o disgusta el color
 de la muestra?</t>
  </si>
  <si>
    <t>Identifique la muestra</t>
  </si>
  <si>
    <t>1. ¿Cuánto te gusta o disgusta el color de la muestra?</t>
  </si>
  <si>
    <t>7. ¿Cuánto te gusta o disgusta la muestra en general?</t>
  </si>
  <si>
    <t>6. ¿Cuánto te gusta o disgusta la viscosidad de la muestra?</t>
  </si>
  <si>
    <t>GRACIAS POR SU PARTICIPACIÓN
Aquí puede dejar el comentario que desee</t>
  </si>
  <si>
    <t>Frecuencia de consumo de kéfir [Frecuencia]</t>
  </si>
  <si>
    <t>Rango de edad [Años]</t>
  </si>
  <si>
    <t xml:space="preserve"> [Género]</t>
  </si>
  <si>
    <t>¿Qué muestra te ha gustado menos?</t>
  </si>
  <si>
    <t>¿Qué muestra te ha gustado más?</t>
  </si>
  <si>
    <t>6% PASTA</t>
  </si>
  <si>
    <t>3% PASTA</t>
  </si>
  <si>
    <t xml:space="preserve"> Muestra en general</t>
  </si>
  <si>
    <t>Viscosidad</t>
  </si>
  <si>
    <t>Dulzor</t>
  </si>
  <si>
    <t>Sabor</t>
  </si>
  <si>
    <t>Olor</t>
  </si>
  <si>
    <t>18- &gt; 60</t>
  </si>
  <si>
    <t>Rango de edad</t>
  </si>
  <si>
    <t>La que menos gustó fue la control</t>
  </si>
  <si>
    <t>La que mas gustó fue la del 6% pasta</t>
  </si>
  <si>
    <t>La que menos</t>
  </si>
  <si>
    <t>La que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</si>
</sst>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1"/>
    <xf numFmtId="0" fontId="7" fillId="0" borderId="0" xfId="1" applyFont="1"/>
    <xf numFmtId="0" fontId="7" fillId="0" borderId="0" xfId="1" quotePrefix="1" applyFont="1"/>
    <xf numFmtId="0" fontId="6" fillId="0" borderId="0" xfId="2"/>
    <xf numFmtId="0" fontId="7" fillId="0" borderId="0" xfId="2" applyFont="1"/>
    <xf numFmtId="0" fontId="7" fillId="0" borderId="0" xfId="2" quotePrefix="1" applyFont="1"/>
    <xf numFmtId="0" fontId="8" fillId="0" borderId="0" xfId="2" applyFont="1"/>
    <xf numFmtId="0" fontId="9" fillId="0" borderId="0" xfId="2" applyFont="1"/>
    <xf numFmtId="0" fontId="6" fillId="0" borderId="0" xfId="3"/>
    <xf numFmtId="0" fontId="7" fillId="0" borderId="0" xfId="3" applyFont="1"/>
    <xf numFmtId="0" fontId="7" fillId="3" borderId="0" xfId="3" applyFont="1" applyFill="1"/>
    <xf numFmtId="0" fontId="7" fillId="4" borderId="0" xfId="3" applyFont="1" applyFill="1"/>
    <xf numFmtId="0" fontId="7" fillId="5" borderId="0" xfId="3" quotePrefix="1" applyFont="1" applyFill="1"/>
    <xf numFmtId="0" fontId="10" fillId="3" borderId="0" xfId="3" applyFont="1" applyFill="1"/>
    <xf numFmtId="0" fontId="9" fillId="0" borderId="0" xfId="3" applyFont="1"/>
    <xf numFmtId="0" fontId="8" fillId="0" borderId="0" xfId="3" applyFont="1"/>
    <xf numFmtId="0" fontId="10" fillId="4" borderId="0" xfId="3" applyFont="1" applyFill="1"/>
  </cellXfs>
  <cellStyles count="4">
    <cellStyle name="Normal" xfId="0" builtinId="0"/>
    <cellStyle name="Normal 2" xfId="1" xr:uid="{B6795002-CDE0-3E49-9CB0-2F4A7CAD1A48}"/>
    <cellStyle name="Normal 3" xfId="2" xr:uid="{154FC72B-6215-544E-BAD1-C7558A5B8625}"/>
    <cellStyle name="Normal 4" xfId="3" xr:uid="{EEFDD5F5-8C8B-574C-8F26-EF13EBE2F2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6AF-0C68-1E49-B21B-2B793CC390A2}">
  <dimension ref="A2:N37"/>
  <sheetViews>
    <sheetView tabSelected="1" workbookViewId="0">
      <selection activeCell="J35" sqref="J35"/>
    </sheetView>
  </sheetViews>
  <sheetFormatPr baseColWidth="10" defaultRowHeight="16" x14ac:dyDescent="0.2"/>
  <cols>
    <col min="3" max="3" width="12.6640625" customWidth="1"/>
    <col min="4" max="4" width="20.6640625" customWidth="1"/>
    <col min="6" max="6" width="13.33203125" customWidth="1"/>
    <col min="7" max="8" width="12.6640625" bestFit="1" customWidth="1"/>
  </cols>
  <sheetData>
    <row r="2" spans="1:13" x14ac:dyDescent="0.2">
      <c r="A2" s="17" t="s">
        <v>0</v>
      </c>
      <c r="D2" s="17" t="s">
        <v>6</v>
      </c>
    </row>
    <row r="3" spans="1:13" x14ac:dyDescent="0.2">
      <c r="B3" t="s">
        <v>46</v>
      </c>
      <c r="E3" t="s">
        <v>7</v>
      </c>
      <c r="K3" s="2"/>
      <c r="L3" s="2"/>
      <c r="M3" s="2"/>
    </row>
    <row r="4" spans="1:13" x14ac:dyDescent="0.2">
      <c r="A4" s="25" t="s">
        <v>1</v>
      </c>
      <c r="B4" s="23">
        <v>0.64292779426310087</v>
      </c>
      <c r="C4" s="1"/>
      <c r="D4" s="25" t="s">
        <v>1</v>
      </c>
      <c r="E4" s="23">
        <v>85.077808569601359</v>
      </c>
      <c r="F4" s="3"/>
      <c r="G4" s="18"/>
      <c r="J4" s="19"/>
      <c r="K4" s="2"/>
      <c r="L4" s="18"/>
      <c r="M4" s="18"/>
    </row>
    <row r="5" spans="1:13" x14ac:dyDescent="0.2">
      <c r="A5" s="25"/>
      <c r="B5" s="23">
        <v>0.7827788649706463</v>
      </c>
      <c r="C5" s="1"/>
      <c r="D5" s="25"/>
      <c r="E5" s="23">
        <v>85.452922802320359</v>
      </c>
      <c r="F5" s="3"/>
      <c r="G5" s="18"/>
      <c r="J5" s="19"/>
      <c r="K5" s="2"/>
      <c r="L5" s="18"/>
      <c r="M5" s="18"/>
    </row>
    <row r="6" spans="1:13" x14ac:dyDescent="0.2">
      <c r="A6" s="25"/>
      <c r="B6" s="23">
        <v>0.73493385595299188</v>
      </c>
      <c r="C6" s="1"/>
      <c r="D6" s="25"/>
      <c r="E6" s="23">
        <v>85.714285714285722</v>
      </c>
      <c r="F6" s="3"/>
      <c r="G6" s="18"/>
      <c r="J6" s="19"/>
      <c r="K6" s="2"/>
      <c r="L6" s="18"/>
      <c r="M6" s="18"/>
    </row>
    <row r="7" spans="1:13" x14ac:dyDescent="0.2">
      <c r="A7" s="25" t="s">
        <v>2</v>
      </c>
      <c r="B7" s="23">
        <v>0.8333333333333649</v>
      </c>
      <c r="C7" s="1"/>
      <c r="D7" s="25" t="s">
        <v>2</v>
      </c>
      <c r="E7" s="23">
        <v>86.762295081967252</v>
      </c>
      <c r="F7" s="3"/>
      <c r="G7" s="18"/>
      <c r="J7" s="19"/>
      <c r="K7" s="2"/>
      <c r="L7" s="18"/>
      <c r="M7" s="18"/>
    </row>
    <row r="8" spans="1:13" x14ac:dyDescent="0.2">
      <c r="A8" s="25"/>
      <c r="B8" s="23">
        <v>0.792079207920793</v>
      </c>
      <c r="C8" s="1"/>
      <c r="D8" s="25"/>
      <c r="E8" s="23">
        <v>85.692307692307708</v>
      </c>
      <c r="F8" s="3"/>
      <c r="G8" s="18"/>
      <c r="J8" s="19"/>
      <c r="K8" s="2"/>
      <c r="L8" s="18"/>
      <c r="M8" s="18"/>
    </row>
    <row r="9" spans="1:13" x14ac:dyDescent="0.2">
      <c r="A9" s="25"/>
      <c r="B9" s="23">
        <v>0.82781456953640675</v>
      </c>
      <c r="C9" s="1"/>
      <c r="D9" s="25"/>
      <c r="E9" s="23">
        <v>85.789353438428122</v>
      </c>
      <c r="F9" s="3"/>
      <c r="G9" s="18"/>
      <c r="J9" s="19"/>
      <c r="K9" s="2"/>
      <c r="L9" s="18"/>
      <c r="M9" s="18"/>
    </row>
    <row r="10" spans="1:13" x14ac:dyDescent="0.2">
      <c r="A10" s="25" t="s">
        <v>3</v>
      </c>
      <c r="B10" s="23">
        <v>0.9719626168224228</v>
      </c>
      <c r="C10" s="1"/>
      <c r="D10" s="25" t="s">
        <v>3</v>
      </c>
      <c r="E10" s="23">
        <v>87.915978286523426</v>
      </c>
      <c r="F10" s="3"/>
      <c r="G10" s="18"/>
      <c r="J10" s="19"/>
      <c r="K10" s="2"/>
      <c r="L10" s="18"/>
      <c r="M10" s="18"/>
    </row>
    <row r="11" spans="1:13" x14ac:dyDescent="0.2">
      <c r="A11" s="25"/>
      <c r="B11" s="23">
        <v>0.94525403702248512</v>
      </c>
      <c r="C11" s="1"/>
      <c r="D11" s="25"/>
      <c r="E11" s="23">
        <v>87.936732766761139</v>
      </c>
      <c r="F11" s="3"/>
      <c r="G11" s="18"/>
      <c r="J11" s="19"/>
      <c r="K11" s="2"/>
      <c r="L11" s="18"/>
      <c r="M11" s="18"/>
    </row>
    <row r="12" spans="1:13" x14ac:dyDescent="0.2">
      <c r="A12" s="25"/>
      <c r="B12" s="23">
        <v>1.0150223304912855</v>
      </c>
      <c r="C12" s="1"/>
      <c r="D12" s="25"/>
      <c r="E12" s="23">
        <v>88.031496062992119</v>
      </c>
      <c r="F12" s="3"/>
      <c r="G12" s="18"/>
      <c r="J12" s="19"/>
      <c r="K12" s="2"/>
      <c r="L12" s="18"/>
      <c r="M12" s="18"/>
    </row>
    <row r="13" spans="1:13" x14ac:dyDescent="0.2">
      <c r="A13" s="25" t="s">
        <v>4</v>
      </c>
      <c r="B13" s="23">
        <v>0.76628352490424356</v>
      </c>
      <c r="C13" s="1"/>
      <c r="D13" s="25" t="s">
        <v>4</v>
      </c>
      <c r="E13" s="23">
        <v>85.621326616288769</v>
      </c>
      <c r="F13" s="3"/>
      <c r="G13" s="18"/>
      <c r="J13" s="19"/>
      <c r="K13" s="2"/>
      <c r="L13" s="18"/>
      <c r="M13" s="18"/>
    </row>
    <row r="14" spans="1:13" x14ac:dyDescent="0.2">
      <c r="A14" s="25"/>
      <c r="B14" s="23">
        <v>0.77220077220075634</v>
      </c>
      <c r="C14" s="1"/>
      <c r="D14" s="25"/>
      <c r="E14" s="23">
        <v>87.188920147154363</v>
      </c>
      <c r="F14" s="3"/>
      <c r="G14" s="18"/>
      <c r="J14" s="19"/>
      <c r="K14" s="2"/>
      <c r="L14" s="18"/>
      <c r="M14" s="18"/>
    </row>
    <row r="15" spans="1:13" x14ac:dyDescent="0.2">
      <c r="A15" s="25"/>
      <c r="B15" s="23">
        <v>0.72930072930070633</v>
      </c>
      <c r="C15" s="1"/>
      <c r="D15" s="25"/>
      <c r="E15" s="23">
        <v>86.868451688009358</v>
      </c>
      <c r="F15" s="3"/>
      <c r="G15" s="18"/>
      <c r="J15" s="19"/>
      <c r="K15" s="2"/>
      <c r="L15" s="18"/>
      <c r="M15" s="18"/>
    </row>
    <row r="16" spans="1:13" x14ac:dyDescent="0.2">
      <c r="A16" s="25" t="s">
        <v>5</v>
      </c>
      <c r="B16" s="23">
        <v>0.86436170212765318</v>
      </c>
      <c r="C16" s="1"/>
      <c r="D16" s="25" t="s">
        <v>5</v>
      </c>
      <c r="E16" s="23">
        <v>86.653070473600764</v>
      </c>
      <c r="F16" s="3"/>
      <c r="G16" s="18"/>
      <c r="J16" s="19"/>
      <c r="K16" s="2"/>
      <c r="L16" s="18"/>
      <c r="M16" s="18"/>
    </row>
    <row r="17" spans="1:14" x14ac:dyDescent="0.2">
      <c r="A17" s="25"/>
      <c r="B17" s="23">
        <v>0.89988751406064393</v>
      </c>
      <c r="C17" s="1"/>
      <c r="D17" s="25"/>
      <c r="E17" s="23">
        <v>86.583876221498386</v>
      </c>
      <c r="F17" s="3"/>
      <c r="G17" s="18"/>
      <c r="J17" s="19"/>
      <c r="K17" s="2"/>
      <c r="L17" s="18"/>
      <c r="M17" s="18"/>
    </row>
    <row r="18" spans="1:14" x14ac:dyDescent="0.2">
      <c r="A18" s="25"/>
      <c r="B18" s="23">
        <v>0.79968012794880294</v>
      </c>
      <c r="C18" s="1"/>
      <c r="D18" s="25"/>
      <c r="E18" s="23">
        <v>86.94037548999377</v>
      </c>
      <c r="F18" s="3"/>
      <c r="G18" s="18"/>
      <c r="J18" s="19"/>
      <c r="K18" s="2"/>
      <c r="L18" s="18"/>
      <c r="M18" s="18"/>
    </row>
    <row r="21" spans="1:14" x14ac:dyDescent="0.2">
      <c r="A21" s="2" t="s">
        <v>17</v>
      </c>
      <c r="B21" s="2" t="s">
        <v>24</v>
      </c>
      <c r="C21" s="2" t="s">
        <v>25</v>
      </c>
      <c r="D21" s="2" t="s">
        <v>26</v>
      </c>
      <c r="K21" s="1"/>
      <c r="L21" s="1"/>
      <c r="M21" s="1"/>
      <c r="N21" s="1"/>
    </row>
    <row r="22" spans="1:14" x14ac:dyDescent="0.2">
      <c r="A22" s="25" t="s">
        <v>22</v>
      </c>
      <c r="B22" s="13">
        <v>4.84</v>
      </c>
      <c r="C22" s="13">
        <v>3.82</v>
      </c>
      <c r="D22" s="13">
        <v>4.7</v>
      </c>
      <c r="J22" s="19"/>
      <c r="K22" s="2"/>
      <c r="L22" s="2"/>
      <c r="M22" s="19"/>
      <c r="N22" s="19"/>
    </row>
    <row r="23" spans="1:14" x14ac:dyDescent="0.2">
      <c r="A23" s="25"/>
      <c r="B23" s="13">
        <v>4.9000000000000004</v>
      </c>
      <c r="C23" s="13">
        <v>3.64</v>
      </c>
      <c r="D23" s="13">
        <v>5</v>
      </c>
      <c r="E23" s="2"/>
      <c r="F23" s="3"/>
      <c r="G23" s="18"/>
      <c r="J23" s="19"/>
      <c r="K23" s="2"/>
      <c r="L23" s="2"/>
      <c r="M23" s="19"/>
      <c r="N23" s="19"/>
    </row>
    <row r="24" spans="1:14" x14ac:dyDescent="0.2">
      <c r="A24" s="25" t="s">
        <v>2</v>
      </c>
      <c r="B24" s="13">
        <v>3.2</v>
      </c>
      <c r="C24" s="13">
        <v>2.16</v>
      </c>
      <c r="D24" s="13">
        <v>3.82</v>
      </c>
      <c r="E24" s="2"/>
      <c r="F24" s="3"/>
      <c r="G24" s="18"/>
      <c r="J24" s="19"/>
      <c r="K24" s="2"/>
      <c r="L24" s="2"/>
      <c r="M24" s="19"/>
      <c r="N24" s="19"/>
    </row>
    <row r="25" spans="1:14" x14ac:dyDescent="0.2">
      <c r="A25" s="25"/>
      <c r="B25" s="13">
        <v>3.14</v>
      </c>
      <c r="C25" s="13">
        <v>2.06</v>
      </c>
      <c r="D25" s="13">
        <v>3.8</v>
      </c>
      <c r="E25" s="2"/>
      <c r="F25" s="3"/>
      <c r="G25" s="18"/>
      <c r="J25" s="19"/>
      <c r="K25" s="2"/>
      <c r="L25" s="2"/>
      <c r="M25" s="19"/>
      <c r="N25" s="19"/>
    </row>
    <row r="26" spans="1:14" x14ac:dyDescent="0.2">
      <c r="A26" s="25" t="s">
        <v>3</v>
      </c>
      <c r="B26" s="13">
        <v>2.56</v>
      </c>
      <c r="C26" s="13">
        <v>1.64</v>
      </c>
      <c r="D26" s="13">
        <v>3.12</v>
      </c>
      <c r="E26" s="2"/>
      <c r="F26" s="3"/>
      <c r="G26" s="18"/>
      <c r="J26" s="19"/>
      <c r="K26" s="2"/>
      <c r="L26" s="2"/>
      <c r="M26" s="19"/>
      <c r="N26" s="19"/>
    </row>
    <row r="27" spans="1:14" x14ac:dyDescent="0.2">
      <c r="A27" s="25"/>
      <c r="B27" s="13">
        <v>2.8</v>
      </c>
      <c r="C27" s="13">
        <v>1.62</v>
      </c>
      <c r="D27" s="13">
        <v>3.2</v>
      </c>
      <c r="E27" s="2"/>
      <c r="F27" s="3"/>
      <c r="G27" s="18"/>
      <c r="J27" s="19"/>
      <c r="K27" s="2"/>
      <c r="L27" s="2"/>
      <c r="M27" s="19"/>
      <c r="N27" s="19"/>
    </row>
    <row r="28" spans="1:14" x14ac:dyDescent="0.2">
      <c r="A28" s="25" t="s">
        <v>4</v>
      </c>
      <c r="B28" s="13">
        <v>3.04</v>
      </c>
      <c r="C28" s="13">
        <v>2.38</v>
      </c>
      <c r="D28" s="13">
        <v>4.32</v>
      </c>
      <c r="E28" s="2"/>
      <c r="F28" s="3"/>
      <c r="G28" s="18"/>
      <c r="J28" s="19"/>
      <c r="K28" s="2"/>
      <c r="L28" s="2"/>
      <c r="M28" s="19"/>
      <c r="N28" s="19"/>
    </row>
    <row r="29" spans="1:14" x14ac:dyDescent="0.2">
      <c r="A29" s="25"/>
      <c r="B29" s="13">
        <v>3.04</v>
      </c>
      <c r="C29" s="13">
        <v>2.4</v>
      </c>
      <c r="D29" s="13">
        <v>4.4000000000000004</v>
      </c>
      <c r="E29" s="2"/>
      <c r="F29" s="3"/>
      <c r="G29" s="18"/>
      <c r="J29" s="19"/>
      <c r="K29" s="2"/>
      <c r="L29" s="2"/>
      <c r="M29" s="19"/>
      <c r="N29" s="19"/>
    </row>
    <row r="30" spans="1:14" x14ac:dyDescent="0.2">
      <c r="A30" s="25" t="s">
        <v>5</v>
      </c>
      <c r="B30" s="13">
        <v>3.18</v>
      </c>
      <c r="C30" s="13">
        <v>2.44</v>
      </c>
      <c r="D30" s="13">
        <v>4.12</v>
      </c>
      <c r="E30" s="2"/>
      <c r="F30" s="3"/>
      <c r="G30" s="18"/>
      <c r="J30" s="19"/>
      <c r="K30" s="2"/>
      <c r="L30" s="2"/>
      <c r="M30" s="19"/>
      <c r="N30" s="19"/>
    </row>
    <row r="31" spans="1:14" x14ac:dyDescent="0.2">
      <c r="A31" s="25"/>
      <c r="B31" s="13">
        <v>3.26</v>
      </c>
      <c r="C31" s="13">
        <v>2.48</v>
      </c>
      <c r="D31" s="13">
        <v>4</v>
      </c>
      <c r="E31" s="2"/>
      <c r="F31" s="3"/>
      <c r="G31" s="18"/>
      <c r="J31" s="19"/>
      <c r="K31" s="2"/>
      <c r="L31" s="2"/>
      <c r="M31" s="19"/>
      <c r="N31" s="19"/>
    </row>
    <row r="32" spans="1:14" x14ac:dyDescent="0.2">
      <c r="C32" s="2"/>
      <c r="D32" s="2"/>
      <c r="E32" s="2"/>
      <c r="F32" s="3"/>
      <c r="G32" s="18"/>
    </row>
    <row r="33" spans="3:7" x14ac:dyDescent="0.2">
      <c r="C33" s="2"/>
      <c r="D33" s="2"/>
      <c r="E33" s="2"/>
      <c r="F33" s="3"/>
      <c r="G33" s="18"/>
    </row>
    <row r="34" spans="3:7" x14ac:dyDescent="0.2">
      <c r="C34" s="2"/>
      <c r="D34" s="2"/>
      <c r="E34" s="2"/>
      <c r="F34" s="3"/>
      <c r="G34" s="18"/>
    </row>
    <row r="35" spans="3:7" x14ac:dyDescent="0.2">
      <c r="C35" s="2"/>
      <c r="D35" s="2"/>
      <c r="E35" s="2"/>
      <c r="F35" s="3"/>
      <c r="G35" s="18"/>
    </row>
    <row r="36" spans="3:7" x14ac:dyDescent="0.2">
      <c r="C36" s="2"/>
      <c r="D36" s="2"/>
      <c r="E36" s="2"/>
      <c r="F36" s="3"/>
      <c r="G36" s="18"/>
    </row>
    <row r="37" spans="3:7" x14ac:dyDescent="0.2">
      <c r="C37" s="2"/>
      <c r="D37" s="2"/>
      <c r="E37" s="2"/>
      <c r="F37" s="3"/>
      <c r="G37" s="18"/>
    </row>
  </sheetData>
  <mergeCells count="15">
    <mergeCell ref="D7:D9"/>
    <mergeCell ref="D10:D12"/>
    <mergeCell ref="D13:D15"/>
    <mergeCell ref="D16:D18"/>
    <mergeCell ref="D4:D6"/>
    <mergeCell ref="A4:A6"/>
    <mergeCell ref="A7:A9"/>
    <mergeCell ref="A10:A12"/>
    <mergeCell ref="A13:A15"/>
    <mergeCell ref="A16:A18"/>
    <mergeCell ref="A22:A23"/>
    <mergeCell ref="A24:A25"/>
    <mergeCell ref="A26:A27"/>
    <mergeCell ref="A28:A29"/>
    <mergeCell ref="A30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E0CA-BDB9-1242-A79E-3D05A4E634AD}">
  <dimension ref="B2:N56"/>
  <sheetViews>
    <sheetView topLeftCell="A2" workbookViewId="0">
      <selection activeCell="B3" sqref="B3:B18"/>
    </sheetView>
  </sheetViews>
  <sheetFormatPr baseColWidth="10" defaultRowHeight="16" x14ac:dyDescent="0.2"/>
  <cols>
    <col min="7" max="7" width="14" customWidth="1"/>
  </cols>
  <sheetData>
    <row r="2" spans="2:14" x14ac:dyDescent="0.2">
      <c r="B2" s="17" t="s">
        <v>36</v>
      </c>
    </row>
    <row r="3" spans="2:14" x14ac:dyDescent="0.2">
      <c r="B3" t="s">
        <v>17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K3" s="17" t="s">
        <v>27</v>
      </c>
    </row>
    <row r="4" spans="2:14" x14ac:dyDescent="0.2">
      <c r="B4" t="s">
        <v>22</v>
      </c>
      <c r="C4">
        <v>81.64</v>
      </c>
      <c r="D4">
        <v>-0.82</v>
      </c>
      <c r="E4">
        <v>4.9400000000000004</v>
      </c>
      <c r="F4">
        <v>5.01</v>
      </c>
      <c r="G4">
        <v>99.44</v>
      </c>
      <c r="J4" s="25" t="s">
        <v>1</v>
      </c>
      <c r="K4" s="15">
        <v>1073.8</v>
      </c>
    </row>
    <row r="5" spans="2:14" x14ac:dyDescent="0.2">
      <c r="B5" t="s">
        <v>22</v>
      </c>
      <c r="C5">
        <v>81.59</v>
      </c>
      <c r="D5">
        <v>-0.76</v>
      </c>
      <c r="E5">
        <v>5.28</v>
      </c>
      <c r="F5">
        <v>5.34</v>
      </c>
      <c r="G5">
        <v>98.15</v>
      </c>
      <c r="J5" s="25"/>
      <c r="K5" s="15">
        <v>1192</v>
      </c>
    </row>
    <row r="6" spans="2:14" x14ac:dyDescent="0.2">
      <c r="B6" t="s">
        <v>22</v>
      </c>
      <c r="C6">
        <v>80.33</v>
      </c>
      <c r="D6">
        <v>-0.65</v>
      </c>
      <c r="E6">
        <v>5.19</v>
      </c>
      <c r="F6">
        <v>5.23</v>
      </c>
      <c r="G6">
        <v>97.13</v>
      </c>
      <c r="J6" s="25"/>
      <c r="K6" s="15">
        <v>1111.5999999999999</v>
      </c>
      <c r="N6" t="s">
        <v>28</v>
      </c>
    </row>
    <row r="7" spans="2:14" x14ac:dyDescent="0.2">
      <c r="B7" t="s">
        <v>2</v>
      </c>
      <c r="C7">
        <v>74.61</v>
      </c>
      <c r="D7">
        <v>-0.26</v>
      </c>
      <c r="E7">
        <v>8.51</v>
      </c>
      <c r="F7">
        <v>8.51</v>
      </c>
      <c r="G7">
        <v>91.75</v>
      </c>
      <c r="J7" s="25" t="s">
        <v>2</v>
      </c>
      <c r="K7" s="15">
        <v>458.7</v>
      </c>
    </row>
    <row r="8" spans="2:14" x14ac:dyDescent="0.2">
      <c r="B8" t="s">
        <v>2</v>
      </c>
      <c r="C8">
        <v>73.23</v>
      </c>
      <c r="D8">
        <v>-0.21</v>
      </c>
      <c r="E8">
        <v>8.17</v>
      </c>
      <c r="F8">
        <v>8.17</v>
      </c>
      <c r="G8">
        <v>91.47</v>
      </c>
      <c r="J8" s="25"/>
      <c r="K8" s="15">
        <v>459.3</v>
      </c>
    </row>
    <row r="9" spans="2:14" x14ac:dyDescent="0.2">
      <c r="B9" t="s">
        <v>2</v>
      </c>
      <c r="C9">
        <v>73.650000000000006</v>
      </c>
      <c r="D9">
        <v>-0.23</v>
      </c>
      <c r="E9">
        <v>8.5</v>
      </c>
      <c r="F9">
        <v>8.5</v>
      </c>
      <c r="G9">
        <v>91.55</v>
      </c>
      <c r="J9" s="25"/>
      <c r="K9" s="15">
        <v>436.8</v>
      </c>
    </row>
    <row r="10" spans="2:14" x14ac:dyDescent="0.2">
      <c r="B10" t="s">
        <v>3</v>
      </c>
      <c r="C10">
        <v>61.56</v>
      </c>
      <c r="D10">
        <v>-0.68</v>
      </c>
      <c r="E10">
        <v>4.57</v>
      </c>
      <c r="F10">
        <v>4.62</v>
      </c>
      <c r="G10">
        <v>98.41</v>
      </c>
      <c r="J10" s="25" t="s">
        <v>3</v>
      </c>
      <c r="K10" s="15">
        <v>112.8</v>
      </c>
    </row>
    <row r="11" spans="2:14" x14ac:dyDescent="0.2">
      <c r="B11" t="s">
        <v>3</v>
      </c>
      <c r="C11">
        <v>60.83</v>
      </c>
      <c r="D11">
        <v>-0.57999999999999996</v>
      </c>
      <c r="E11">
        <v>4.54</v>
      </c>
      <c r="F11">
        <v>4.58</v>
      </c>
      <c r="G11">
        <v>97.25</v>
      </c>
      <c r="J11" s="25"/>
      <c r="K11" s="15">
        <v>117.5</v>
      </c>
    </row>
    <row r="12" spans="2:14" x14ac:dyDescent="0.2">
      <c r="B12" t="s">
        <v>3</v>
      </c>
      <c r="C12">
        <v>60.96</v>
      </c>
      <c r="D12">
        <v>-0.6</v>
      </c>
      <c r="E12">
        <v>4.53</v>
      </c>
      <c r="F12">
        <v>4.57</v>
      </c>
      <c r="G12">
        <v>97.53</v>
      </c>
      <c r="J12" s="25"/>
      <c r="K12" s="15">
        <v>109.5</v>
      </c>
    </row>
    <row r="13" spans="2:14" x14ac:dyDescent="0.2">
      <c r="B13" t="s">
        <v>4</v>
      </c>
      <c r="C13">
        <v>77.900000000000006</v>
      </c>
      <c r="D13">
        <v>0.97</v>
      </c>
      <c r="E13">
        <v>8.77</v>
      </c>
      <c r="F13">
        <v>8.82</v>
      </c>
      <c r="G13">
        <v>83.67</v>
      </c>
      <c r="J13" s="25" t="s">
        <v>4</v>
      </c>
      <c r="K13" s="15">
        <v>1191.8</v>
      </c>
    </row>
    <row r="14" spans="2:14" x14ac:dyDescent="0.2">
      <c r="B14" t="s">
        <v>4</v>
      </c>
      <c r="C14">
        <v>76.77</v>
      </c>
      <c r="D14">
        <v>0.68</v>
      </c>
      <c r="E14">
        <v>8.08</v>
      </c>
      <c r="F14">
        <v>8.11</v>
      </c>
      <c r="G14">
        <v>85.16</v>
      </c>
      <c r="J14" s="25"/>
      <c r="K14" s="15">
        <v>1193.4000000000001</v>
      </c>
    </row>
    <row r="15" spans="2:14" x14ac:dyDescent="0.2">
      <c r="B15" t="s">
        <v>4</v>
      </c>
      <c r="C15">
        <v>77.41</v>
      </c>
      <c r="D15">
        <v>0.65</v>
      </c>
      <c r="E15">
        <v>9.15</v>
      </c>
      <c r="F15">
        <v>9.18</v>
      </c>
      <c r="G15">
        <v>85.92</v>
      </c>
      <c r="J15" s="25"/>
      <c r="K15" s="15">
        <v>1194.0999999999999</v>
      </c>
    </row>
    <row r="16" spans="2:14" x14ac:dyDescent="0.2">
      <c r="B16" t="s">
        <v>5</v>
      </c>
      <c r="C16">
        <v>78.81</v>
      </c>
      <c r="D16">
        <v>0.63</v>
      </c>
      <c r="E16">
        <v>8.8800000000000008</v>
      </c>
      <c r="F16">
        <v>8.9</v>
      </c>
      <c r="G16">
        <v>85.92</v>
      </c>
      <c r="J16" s="25" t="s">
        <v>5</v>
      </c>
      <c r="K16" s="15">
        <v>1147.7</v>
      </c>
    </row>
    <row r="17" spans="2:11" x14ac:dyDescent="0.2">
      <c r="B17" t="s">
        <v>5</v>
      </c>
      <c r="C17">
        <v>77.83</v>
      </c>
      <c r="D17">
        <v>0.76</v>
      </c>
      <c r="E17">
        <v>9.7899999999999991</v>
      </c>
      <c r="F17">
        <v>9.82</v>
      </c>
      <c r="G17">
        <v>85.59</v>
      </c>
      <c r="J17" s="25"/>
      <c r="K17" s="15">
        <v>1135.4000000000001</v>
      </c>
    </row>
    <row r="18" spans="2:11" x14ac:dyDescent="0.2">
      <c r="B18" t="s">
        <v>5</v>
      </c>
      <c r="C18">
        <v>78.81</v>
      </c>
      <c r="D18">
        <v>0.63</v>
      </c>
      <c r="E18">
        <v>8.8800000000000008</v>
      </c>
      <c r="F18">
        <v>8.9</v>
      </c>
      <c r="G18">
        <v>85.92</v>
      </c>
      <c r="J18" s="25"/>
      <c r="K18" s="15">
        <v>1140.2</v>
      </c>
    </row>
    <row r="21" spans="2:11" x14ac:dyDescent="0.2">
      <c r="B21" s="17" t="s">
        <v>8</v>
      </c>
    </row>
    <row r="22" spans="2:11" x14ac:dyDescent="0.2">
      <c r="C22" s="2"/>
      <c r="D22" s="2"/>
      <c r="E22" s="2"/>
    </row>
    <row r="23" spans="2:11" x14ac:dyDescent="0.2">
      <c r="B23" s="25" t="s">
        <v>1</v>
      </c>
      <c r="C23" s="2">
        <v>4.33</v>
      </c>
      <c r="D23" s="18"/>
      <c r="E23" s="18"/>
      <c r="F23" s="17" t="s">
        <v>30</v>
      </c>
    </row>
    <row r="24" spans="2:11" x14ac:dyDescent="0.2">
      <c r="B24" s="25"/>
      <c r="C24" s="2">
        <v>4.32</v>
      </c>
      <c r="D24" s="18"/>
      <c r="E24" s="18"/>
      <c r="G24" t="s">
        <v>29</v>
      </c>
    </row>
    <row r="25" spans="2:11" x14ac:dyDescent="0.2">
      <c r="B25" s="25"/>
      <c r="C25" s="2">
        <v>4.3</v>
      </c>
      <c r="D25" s="18"/>
      <c r="E25" s="18"/>
      <c r="F25" s="25" t="s">
        <v>1</v>
      </c>
      <c r="G25" s="14">
        <v>0.94799999999999995</v>
      </c>
    </row>
    <row r="26" spans="2:11" x14ac:dyDescent="0.2">
      <c r="B26" s="25" t="s">
        <v>2</v>
      </c>
      <c r="C26" s="2">
        <v>4.25</v>
      </c>
      <c r="D26" s="18"/>
      <c r="E26" s="18"/>
      <c r="F26" s="25"/>
      <c r="G26" s="14">
        <v>0.92400000000000004</v>
      </c>
    </row>
    <row r="27" spans="2:11" x14ac:dyDescent="0.2">
      <c r="B27" s="25"/>
      <c r="C27" s="2">
        <v>4.26</v>
      </c>
      <c r="D27" s="18"/>
      <c r="E27" s="18"/>
      <c r="F27" s="25" t="s">
        <v>2</v>
      </c>
      <c r="G27" s="14">
        <v>1.02</v>
      </c>
    </row>
    <row r="28" spans="2:11" x14ac:dyDescent="0.2">
      <c r="B28" s="25"/>
      <c r="C28" s="2">
        <v>4.26</v>
      </c>
      <c r="D28" s="18"/>
      <c r="E28" s="18"/>
      <c r="F28" s="25"/>
      <c r="G28" s="14">
        <v>1.024</v>
      </c>
    </row>
    <row r="29" spans="2:11" x14ac:dyDescent="0.2">
      <c r="B29" s="25" t="s">
        <v>3</v>
      </c>
      <c r="C29" s="2">
        <v>4.21</v>
      </c>
      <c r="D29" s="18"/>
      <c r="E29" s="18"/>
      <c r="F29" s="25" t="s">
        <v>3</v>
      </c>
      <c r="G29" s="14">
        <v>1.008</v>
      </c>
    </row>
    <row r="30" spans="2:11" x14ac:dyDescent="0.2">
      <c r="B30" s="25"/>
      <c r="C30" s="2">
        <v>4.21</v>
      </c>
      <c r="D30" s="18"/>
      <c r="E30" s="18"/>
      <c r="F30" s="25"/>
      <c r="G30" s="14">
        <v>1.016</v>
      </c>
    </row>
    <row r="31" spans="2:11" x14ac:dyDescent="0.2">
      <c r="B31" s="25"/>
      <c r="C31" s="2">
        <v>4.1900000000000004</v>
      </c>
      <c r="D31" s="18"/>
      <c r="E31" s="18"/>
      <c r="F31" s="25" t="s">
        <v>4</v>
      </c>
      <c r="G31" s="14">
        <v>1.016</v>
      </c>
    </row>
    <row r="32" spans="2:11" x14ac:dyDescent="0.2">
      <c r="B32" s="25" t="s">
        <v>4</v>
      </c>
      <c r="C32" s="2">
        <v>4.25</v>
      </c>
      <c r="D32" s="18"/>
      <c r="E32" s="18"/>
      <c r="F32" s="25"/>
      <c r="G32" s="14">
        <v>1.008</v>
      </c>
    </row>
    <row r="33" spans="2:11" x14ac:dyDescent="0.2">
      <c r="B33" s="25"/>
      <c r="C33" s="2">
        <v>4.24</v>
      </c>
      <c r="D33" s="18"/>
      <c r="E33" s="18"/>
      <c r="F33" s="25" t="s">
        <v>5</v>
      </c>
      <c r="G33" s="14">
        <v>1.016</v>
      </c>
    </row>
    <row r="34" spans="2:11" x14ac:dyDescent="0.2">
      <c r="B34" s="25"/>
      <c r="C34" s="2">
        <v>4.2300000000000004</v>
      </c>
      <c r="D34" s="18"/>
      <c r="E34" s="18"/>
      <c r="F34" s="25"/>
      <c r="G34" s="14">
        <v>1.012</v>
      </c>
    </row>
    <row r="35" spans="2:11" x14ac:dyDescent="0.2">
      <c r="B35" s="25" t="s">
        <v>5</v>
      </c>
      <c r="C35" s="2">
        <v>4.2</v>
      </c>
      <c r="D35" s="18"/>
      <c r="E35" s="18"/>
    </row>
    <row r="36" spans="2:11" x14ac:dyDescent="0.2">
      <c r="B36" s="25"/>
      <c r="C36" s="2">
        <v>4.21</v>
      </c>
      <c r="D36" s="18"/>
      <c r="E36" s="18"/>
    </row>
    <row r="37" spans="2:11" x14ac:dyDescent="0.2">
      <c r="B37" s="25"/>
      <c r="C37" s="2">
        <v>4.21</v>
      </c>
      <c r="D37" s="18"/>
      <c r="E37" s="18"/>
    </row>
    <row r="39" spans="2:11" x14ac:dyDescent="0.2">
      <c r="F39" s="17" t="s">
        <v>36</v>
      </c>
    </row>
    <row r="40" spans="2:11" x14ac:dyDescent="0.2">
      <c r="B40" s="17" t="s">
        <v>9</v>
      </c>
      <c r="C40" s="1" t="s">
        <v>11</v>
      </c>
      <c r="D40" s="1" t="s">
        <v>10</v>
      </c>
      <c r="E40" s="1"/>
      <c r="F40" s="1"/>
    </row>
    <row r="41" spans="2:11" x14ac:dyDescent="0.2">
      <c r="B41" s="25" t="s">
        <v>1</v>
      </c>
      <c r="C41" s="2">
        <v>9.6</v>
      </c>
      <c r="D41" s="2">
        <f>C41/0.1</f>
        <v>95.999999999999986</v>
      </c>
      <c r="E41" s="19"/>
      <c r="F41" s="20"/>
      <c r="G41" s="20" t="s">
        <v>31</v>
      </c>
      <c r="H41" s="20" t="s">
        <v>32</v>
      </c>
      <c r="I41" s="20" t="s">
        <v>33</v>
      </c>
      <c r="J41" s="20" t="s">
        <v>34</v>
      </c>
      <c r="K41" s="20" t="s">
        <v>35</v>
      </c>
    </row>
    <row r="42" spans="2:11" x14ac:dyDescent="0.2">
      <c r="B42" s="25"/>
      <c r="C42" s="2">
        <v>9.1999999999999993</v>
      </c>
      <c r="D42" s="2">
        <f t="shared" ref="D42:D50" si="0">C42/0.1</f>
        <v>91.999999999999986</v>
      </c>
      <c r="E42" s="19"/>
      <c r="F42" s="20" t="s">
        <v>22</v>
      </c>
      <c r="G42" s="21">
        <v>81.64</v>
      </c>
      <c r="H42" s="21">
        <v>-0.82</v>
      </c>
      <c r="I42" s="21">
        <v>4.9400000000000004</v>
      </c>
      <c r="J42" s="21">
        <v>5.01</v>
      </c>
      <c r="K42" s="21">
        <v>99.44</v>
      </c>
    </row>
    <row r="43" spans="2:11" x14ac:dyDescent="0.2">
      <c r="B43" s="25" t="s">
        <v>2</v>
      </c>
      <c r="C43" s="2">
        <v>6.3</v>
      </c>
      <c r="D43" s="2">
        <f t="shared" si="0"/>
        <v>62.999999999999993</v>
      </c>
      <c r="E43" s="19"/>
      <c r="F43" s="20" t="s">
        <v>22</v>
      </c>
      <c r="G43" s="21">
        <v>81.59</v>
      </c>
      <c r="H43" s="21">
        <v>-0.76</v>
      </c>
      <c r="I43" s="21">
        <v>5.28</v>
      </c>
      <c r="J43" s="21">
        <v>5.34</v>
      </c>
      <c r="K43" s="21">
        <v>98.15</v>
      </c>
    </row>
    <row r="44" spans="2:11" x14ac:dyDescent="0.2">
      <c r="B44" s="25"/>
      <c r="C44" s="2">
        <v>6.5</v>
      </c>
      <c r="D44" s="2">
        <f t="shared" si="0"/>
        <v>65</v>
      </c>
      <c r="E44" s="19"/>
      <c r="F44" s="20" t="s">
        <v>22</v>
      </c>
      <c r="G44" s="21">
        <v>80.33</v>
      </c>
      <c r="H44" s="21">
        <v>-0.65</v>
      </c>
      <c r="I44" s="21">
        <v>5.19</v>
      </c>
      <c r="J44" s="21">
        <v>5.23</v>
      </c>
      <c r="K44" s="21">
        <v>97.13</v>
      </c>
    </row>
    <row r="45" spans="2:11" x14ac:dyDescent="0.2">
      <c r="B45" s="25" t="s">
        <v>3</v>
      </c>
      <c r="C45" s="2">
        <v>6.5</v>
      </c>
      <c r="D45" s="2">
        <f t="shared" si="0"/>
        <v>65</v>
      </c>
      <c r="E45" s="19"/>
      <c r="F45" s="20" t="s">
        <v>2</v>
      </c>
      <c r="G45" s="21">
        <v>74.61</v>
      </c>
      <c r="H45" s="21">
        <v>-0.26</v>
      </c>
      <c r="I45" s="21">
        <v>8.51</v>
      </c>
      <c r="J45" s="21">
        <v>8.51</v>
      </c>
      <c r="K45" s="21">
        <v>91.75</v>
      </c>
    </row>
    <row r="46" spans="2:11" x14ac:dyDescent="0.2">
      <c r="B46" s="25"/>
      <c r="C46" s="2">
        <v>6.7</v>
      </c>
      <c r="D46" s="2">
        <f t="shared" si="0"/>
        <v>67</v>
      </c>
      <c r="E46" s="19"/>
      <c r="F46" s="20" t="s">
        <v>2</v>
      </c>
      <c r="G46" s="21">
        <v>73.23</v>
      </c>
      <c r="H46" s="21">
        <v>-0.21</v>
      </c>
      <c r="I46" s="21">
        <v>8.17</v>
      </c>
      <c r="J46" s="21">
        <v>8.17</v>
      </c>
      <c r="K46" s="21">
        <v>91.47</v>
      </c>
    </row>
    <row r="47" spans="2:11" x14ac:dyDescent="0.2">
      <c r="B47" s="25" t="s">
        <v>4</v>
      </c>
      <c r="C47" s="2">
        <v>10</v>
      </c>
      <c r="D47" s="2">
        <f t="shared" si="0"/>
        <v>100</v>
      </c>
      <c r="E47" s="19"/>
      <c r="F47" s="20" t="s">
        <v>2</v>
      </c>
      <c r="G47" s="21">
        <v>73.650000000000006</v>
      </c>
      <c r="H47" s="21">
        <v>-0.23</v>
      </c>
      <c r="I47" s="21">
        <v>8.5</v>
      </c>
      <c r="J47" s="21">
        <v>8.5</v>
      </c>
      <c r="K47" s="21">
        <v>91.55</v>
      </c>
    </row>
    <row r="48" spans="2:11" x14ac:dyDescent="0.2">
      <c r="B48" s="25"/>
      <c r="C48" s="2">
        <v>10.199999999999999</v>
      </c>
      <c r="D48" s="2">
        <f t="shared" si="0"/>
        <v>101.99999999999999</v>
      </c>
      <c r="E48" s="19"/>
      <c r="F48" s="20" t="s">
        <v>3</v>
      </c>
      <c r="G48" s="21">
        <v>61.56</v>
      </c>
      <c r="H48" s="21">
        <v>-0.68</v>
      </c>
      <c r="I48" s="21">
        <v>4.57</v>
      </c>
      <c r="J48" s="21">
        <v>4.62</v>
      </c>
      <c r="K48" s="21">
        <v>98.41</v>
      </c>
    </row>
    <row r="49" spans="2:11" x14ac:dyDescent="0.2">
      <c r="B49" s="25" t="s">
        <v>5</v>
      </c>
      <c r="C49" s="2">
        <v>9.5</v>
      </c>
      <c r="D49" s="2">
        <f t="shared" si="0"/>
        <v>95</v>
      </c>
      <c r="E49" s="19"/>
      <c r="F49" s="20" t="s">
        <v>3</v>
      </c>
      <c r="G49" s="21">
        <v>60.83</v>
      </c>
      <c r="H49" s="21">
        <v>-0.57999999999999996</v>
      </c>
      <c r="I49" s="21">
        <v>4.54</v>
      </c>
      <c r="J49" s="21">
        <v>4.58</v>
      </c>
      <c r="K49" s="21">
        <v>97.25</v>
      </c>
    </row>
    <row r="50" spans="2:11" x14ac:dyDescent="0.2">
      <c r="B50" s="25"/>
      <c r="C50" s="2">
        <v>9.8000000000000007</v>
      </c>
      <c r="D50" s="2">
        <f t="shared" si="0"/>
        <v>98</v>
      </c>
      <c r="E50" s="19"/>
      <c r="F50" s="20" t="s">
        <v>3</v>
      </c>
      <c r="G50" s="21">
        <v>60.96</v>
      </c>
      <c r="H50" s="21">
        <v>-0.6</v>
      </c>
      <c r="I50" s="21">
        <v>4.53</v>
      </c>
      <c r="J50" s="21">
        <v>4.57</v>
      </c>
      <c r="K50" s="21">
        <v>97.53</v>
      </c>
    </row>
    <row r="51" spans="2:11" x14ac:dyDescent="0.2">
      <c r="F51" s="20" t="s">
        <v>4</v>
      </c>
      <c r="G51" s="21">
        <v>77.91</v>
      </c>
      <c r="H51" s="21">
        <v>1</v>
      </c>
      <c r="I51" s="21">
        <v>9.1</v>
      </c>
      <c r="J51" s="21">
        <v>9.16</v>
      </c>
      <c r="K51" s="21">
        <v>83.71</v>
      </c>
    </row>
    <row r="52" spans="2:11" x14ac:dyDescent="0.2">
      <c r="F52" s="20" t="s">
        <v>4</v>
      </c>
      <c r="G52" s="21">
        <v>76.77</v>
      </c>
      <c r="H52" s="21">
        <v>0.68</v>
      </c>
      <c r="I52" s="21">
        <v>8.08</v>
      </c>
      <c r="J52" s="21">
        <v>8.11</v>
      </c>
      <c r="K52" s="21">
        <v>85.16</v>
      </c>
    </row>
    <row r="53" spans="2:11" x14ac:dyDescent="0.2">
      <c r="F53" s="20" t="s">
        <v>4</v>
      </c>
      <c r="G53" s="21">
        <v>77.41</v>
      </c>
      <c r="H53" s="21">
        <v>0.65</v>
      </c>
      <c r="I53" s="21">
        <v>9.15</v>
      </c>
      <c r="J53" s="21">
        <v>9.18</v>
      </c>
      <c r="K53" s="21">
        <v>85.92</v>
      </c>
    </row>
    <row r="54" spans="2:11" x14ac:dyDescent="0.2">
      <c r="F54" s="20" t="s">
        <v>5</v>
      </c>
      <c r="G54" s="21">
        <v>78.81</v>
      </c>
      <c r="H54" s="21">
        <v>0.63</v>
      </c>
      <c r="I54" s="21">
        <v>8.8800000000000008</v>
      </c>
      <c r="J54" s="21">
        <v>8.9</v>
      </c>
      <c r="K54" s="21">
        <v>85.92</v>
      </c>
    </row>
    <row r="55" spans="2:11" x14ac:dyDescent="0.2">
      <c r="F55" s="20" t="s">
        <v>5</v>
      </c>
      <c r="G55" s="21">
        <v>79.58</v>
      </c>
      <c r="H55" s="21">
        <v>0.04</v>
      </c>
      <c r="I55" s="21">
        <v>8.11</v>
      </c>
      <c r="J55" s="21">
        <v>8.11</v>
      </c>
      <c r="K55" s="21">
        <v>89.75</v>
      </c>
    </row>
    <row r="56" spans="2:11" x14ac:dyDescent="0.2">
      <c r="F56" s="20" t="s">
        <v>5</v>
      </c>
      <c r="G56" s="21">
        <v>79.69</v>
      </c>
      <c r="H56" s="21">
        <v>-0.19</v>
      </c>
      <c r="I56" s="21">
        <v>7</v>
      </c>
      <c r="J56" s="21">
        <v>7</v>
      </c>
      <c r="K56" s="21">
        <v>91.6</v>
      </c>
    </row>
  </sheetData>
  <mergeCells count="20">
    <mergeCell ref="B49:B50"/>
    <mergeCell ref="B35:B37"/>
    <mergeCell ref="B41:B42"/>
    <mergeCell ref="B23:B25"/>
    <mergeCell ref="B43:B44"/>
    <mergeCell ref="B45:B46"/>
    <mergeCell ref="B47:B48"/>
    <mergeCell ref="B26:B28"/>
    <mergeCell ref="B29:B31"/>
    <mergeCell ref="B32:B34"/>
    <mergeCell ref="F33:F34"/>
    <mergeCell ref="J4:J6"/>
    <mergeCell ref="J7:J9"/>
    <mergeCell ref="J10:J12"/>
    <mergeCell ref="J13:J15"/>
    <mergeCell ref="J16:J18"/>
    <mergeCell ref="F25:F26"/>
    <mergeCell ref="F27:F28"/>
    <mergeCell ref="F29:F30"/>
    <mergeCell ref="F31:F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4A84-BE36-BE46-A030-A8902DDBEF20}">
  <dimension ref="B3:V34"/>
  <sheetViews>
    <sheetView topLeftCell="A27" workbookViewId="0">
      <selection activeCell="M25" sqref="M25"/>
    </sheetView>
  </sheetViews>
  <sheetFormatPr baseColWidth="10" defaultRowHeight="16" x14ac:dyDescent="0.2"/>
  <cols>
    <col min="2" max="2" width="11.83203125" customWidth="1"/>
    <col min="3" max="3" width="17" customWidth="1"/>
  </cols>
  <sheetData>
    <row r="3" spans="2:22" x14ac:dyDescent="0.2">
      <c r="C3" s="26" t="s">
        <v>12</v>
      </c>
      <c r="D3" s="26"/>
      <c r="E3" s="26"/>
      <c r="F3" s="26"/>
      <c r="G3" s="26" t="s">
        <v>13</v>
      </c>
      <c r="H3" s="26"/>
      <c r="I3" s="26"/>
      <c r="J3" s="26"/>
      <c r="K3" s="26" t="s">
        <v>14</v>
      </c>
      <c r="L3" s="26"/>
      <c r="M3" s="26"/>
      <c r="N3" s="26"/>
      <c r="O3" s="26" t="s">
        <v>15</v>
      </c>
      <c r="P3" s="26"/>
      <c r="Q3" s="26"/>
      <c r="R3" s="26"/>
      <c r="S3" s="26" t="s">
        <v>16</v>
      </c>
      <c r="T3" s="26"/>
      <c r="U3" s="26"/>
      <c r="V3" s="26"/>
    </row>
    <row r="4" spans="2:22" x14ac:dyDescent="0.2">
      <c r="B4" t="s">
        <v>17</v>
      </c>
      <c r="C4" s="1" t="s">
        <v>18</v>
      </c>
      <c r="D4" s="1" t="s">
        <v>19</v>
      </c>
      <c r="E4" s="1" t="s">
        <v>20</v>
      </c>
      <c r="F4" s="4" t="s">
        <v>21</v>
      </c>
      <c r="G4" s="1" t="s">
        <v>18</v>
      </c>
      <c r="H4" s="1" t="s">
        <v>19</v>
      </c>
      <c r="I4" s="1" t="s">
        <v>20</v>
      </c>
      <c r="J4" s="4" t="s">
        <v>21</v>
      </c>
      <c r="K4" s="1" t="s">
        <v>18</v>
      </c>
      <c r="L4" s="1" t="s">
        <v>19</v>
      </c>
      <c r="M4" s="1" t="s">
        <v>20</v>
      </c>
      <c r="N4" s="4" t="s">
        <v>21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18</v>
      </c>
      <c r="T4" s="5" t="s">
        <v>19</v>
      </c>
      <c r="U4" s="5" t="s">
        <v>20</v>
      </c>
      <c r="V4" s="5" t="s">
        <v>21</v>
      </c>
    </row>
    <row r="5" spans="2:22" x14ac:dyDescent="0.2">
      <c r="B5" s="6" t="s">
        <v>22</v>
      </c>
      <c r="C5" s="7">
        <v>240</v>
      </c>
      <c r="D5" s="7">
        <v>1000000</v>
      </c>
      <c r="E5" s="1">
        <f>(C5*D5)/1</f>
        <v>240000000</v>
      </c>
      <c r="F5" s="8">
        <f t="shared" ref="F5:F14" si="0">LOG(E5)</f>
        <v>8.3802112417116064</v>
      </c>
      <c r="G5" s="1">
        <v>158</v>
      </c>
      <c r="H5" s="1">
        <v>100000</v>
      </c>
      <c r="I5" s="1">
        <f>(G5*H5)/0.1</f>
        <v>158000000</v>
      </c>
      <c r="J5" s="8">
        <f>LOG(I5)</f>
        <v>8.1986570869544231</v>
      </c>
      <c r="K5" s="1">
        <v>190</v>
      </c>
      <c r="L5" s="7">
        <v>1000000</v>
      </c>
      <c r="M5" s="1">
        <f>(K5*L5)</f>
        <v>190000000</v>
      </c>
      <c r="N5" s="8">
        <f>LOG(M5)</f>
        <v>8.2787536009528289</v>
      </c>
      <c r="O5" s="9" t="s">
        <v>23</v>
      </c>
      <c r="P5" s="9" t="s">
        <v>23</v>
      </c>
      <c r="Q5" s="9" t="s">
        <v>23</v>
      </c>
      <c r="R5" s="8" t="s">
        <v>23</v>
      </c>
      <c r="S5" s="7">
        <v>9</v>
      </c>
      <c r="T5" s="7" t="s">
        <v>23</v>
      </c>
      <c r="U5" s="7" t="s">
        <v>23</v>
      </c>
      <c r="V5" s="8" t="s">
        <v>23</v>
      </c>
    </row>
    <row r="6" spans="2:22" x14ac:dyDescent="0.2">
      <c r="B6" s="6" t="s">
        <v>22</v>
      </c>
      <c r="C6" s="7">
        <v>215</v>
      </c>
      <c r="D6" s="7">
        <v>1000000</v>
      </c>
      <c r="E6" s="1">
        <f t="shared" ref="E6:E14" si="1">(C6*D6)/1</f>
        <v>215000000</v>
      </c>
      <c r="F6" s="8">
        <f t="shared" si="0"/>
        <v>8.3324384599156058</v>
      </c>
      <c r="G6" s="1">
        <v>163</v>
      </c>
      <c r="H6" s="1">
        <v>100000</v>
      </c>
      <c r="I6" s="1">
        <f t="shared" ref="I6:I14" si="2">(G6*H6)/0.1</f>
        <v>163000000</v>
      </c>
      <c r="J6" s="8">
        <f t="shared" ref="J6:J14" si="3">LOG(I6)</f>
        <v>8.2121876044039581</v>
      </c>
      <c r="K6" s="1">
        <v>182</v>
      </c>
      <c r="L6" s="7">
        <v>1000000</v>
      </c>
      <c r="M6" s="1">
        <f t="shared" ref="M6:M14" si="4">(K6*L6)</f>
        <v>182000000</v>
      </c>
      <c r="N6" s="8">
        <f t="shared" ref="N6:N14" si="5">LOG(M6)</f>
        <v>8.2600713879850751</v>
      </c>
      <c r="O6" s="9" t="s">
        <v>23</v>
      </c>
      <c r="P6" s="9" t="s">
        <v>23</v>
      </c>
      <c r="Q6" s="9" t="s">
        <v>23</v>
      </c>
      <c r="R6" s="8" t="s">
        <v>23</v>
      </c>
      <c r="S6" s="7">
        <v>8</v>
      </c>
      <c r="T6" s="7" t="s">
        <v>23</v>
      </c>
      <c r="U6" s="7" t="s">
        <v>23</v>
      </c>
      <c r="V6" s="8" t="s">
        <v>23</v>
      </c>
    </row>
    <row r="7" spans="2:22" x14ac:dyDescent="0.2">
      <c r="B7" s="10" t="s">
        <v>2</v>
      </c>
      <c r="C7" s="7">
        <v>187</v>
      </c>
      <c r="D7" s="7">
        <v>1000000</v>
      </c>
      <c r="E7" s="1">
        <f t="shared" si="1"/>
        <v>187000000</v>
      </c>
      <c r="F7" s="8">
        <f t="shared" si="0"/>
        <v>8.2718416065364995</v>
      </c>
      <c r="G7" s="1">
        <v>207</v>
      </c>
      <c r="H7" s="1">
        <v>100000</v>
      </c>
      <c r="I7" s="1">
        <f t="shared" si="2"/>
        <v>207000000</v>
      </c>
      <c r="J7" s="8">
        <f t="shared" si="3"/>
        <v>8.3159703454569183</v>
      </c>
      <c r="K7" s="1">
        <v>165</v>
      </c>
      <c r="L7" s="7">
        <v>1000000</v>
      </c>
      <c r="M7" s="1">
        <f t="shared" si="4"/>
        <v>165000000</v>
      </c>
      <c r="N7" s="8">
        <f t="shared" si="5"/>
        <v>8.2174839442139067</v>
      </c>
      <c r="O7" s="7">
        <v>3</v>
      </c>
      <c r="P7" s="7">
        <v>10</v>
      </c>
      <c r="Q7" s="7">
        <f t="shared" ref="Q7:Q8" si="6">O7*P7</f>
        <v>30</v>
      </c>
      <c r="R7" s="8">
        <f t="shared" ref="R7:R8" si="7">LOG(Q7)</f>
        <v>1.4771212547196624</v>
      </c>
      <c r="S7" s="7">
        <v>10</v>
      </c>
      <c r="T7" s="7">
        <v>10</v>
      </c>
      <c r="U7" s="7">
        <f t="shared" ref="U7:U8" si="8">(S7*T7)</f>
        <v>100</v>
      </c>
      <c r="V7" s="8">
        <f t="shared" ref="V7:V8" si="9">LOG(U7)</f>
        <v>2</v>
      </c>
    </row>
    <row r="8" spans="2:22" x14ac:dyDescent="0.2">
      <c r="B8" s="10" t="s">
        <v>2</v>
      </c>
      <c r="C8" s="7">
        <v>200</v>
      </c>
      <c r="D8" s="7">
        <v>1000000</v>
      </c>
      <c r="E8" s="1">
        <f t="shared" si="1"/>
        <v>200000000</v>
      </c>
      <c r="F8" s="8">
        <f t="shared" si="0"/>
        <v>8.3010299956639813</v>
      </c>
      <c r="G8" s="1">
        <v>215</v>
      </c>
      <c r="H8" s="1">
        <v>100000</v>
      </c>
      <c r="I8" s="1">
        <f t="shared" si="2"/>
        <v>215000000</v>
      </c>
      <c r="J8" s="8">
        <f t="shared" si="3"/>
        <v>8.3324384599156058</v>
      </c>
      <c r="K8" s="1">
        <v>161</v>
      </c>
      <c r="L8" s="7">
        <v>1000000</v>
      </c>
      <c r="M8" s="1">
        <f t="shared" si="4"/>
        <v>161000000</v>
      </c>
      <c r="N8" s="8">
        <f t="shared" si="5"/>
        <v>8.20682587603185</v>
      </c>
      <c r="O8" s="7">
        <v>4</v>
      </c>
      <c r="P8" s="7">
        <v>10</v>
      </c>
      <c r="Q8" s="7">
        <f t="shared" si="6"/>
        <v>40</v>
      </c>
      <c r="R8" s="8">
        <f t="shared" si="7"/>
        <v>1.6020599913279623</v>
      </c>
      <c r="S8" s="7">
        <v>9</v>
      </c>
      <c r="T8" s="7">
        <v>10</v>
      </c>
      <c r="U8" s="7">
        <f t="shared" si="8"/>
        <v>90</v>
      </c>
      <c r="V8" s="8">
        <f t="shared" si="9"/>
        <v>1.954242509439325</v>
      </c>
    </row>
    <row r="9" spans="2:22" x14ac:dyDescent="0.2">
      <c r="B9" s="10" t="s">
        <v>3</v>
      </c>
      <c r="C9" s="7">
        <v>208</v>
      </c>
      <c r="D9" s="7">
        <v>1000000</v>
      </c>
      <c r="E9" s="1">
        <f t="shared" si="1"/>
        <v>208000000</v>
      </c>
      <c r="F9" s="8">
        <f t="shared" si="0"/>
        <v>8.318063334962762</v>
      </c>
      <c r="G9" s="1">
        <v>237</v>
      </c>
      <c r="H9" s="1">
        <v>100000</v>
      </c>
      <c r="I9" s="1">
        <f t="shared" si="2"/>
        <v>237000000</v>
      </c>
      <c r="J9" s="8">
        <f t="shared" si="3"/>
        <v>8.3747483460101044</v>
      </c>
      <c r="K9" s="1">
        <v>150</v>
      </c>
      <c r="L9" s="7">
        <v>1000000</v>
      </c>
      <c r="M9" s="1">
        <f t="shared" si="4"/>
        <v>150000000</v>
      </c>
      <c r="N9" s="8">
        <f t="shared" si="5"/>
        <v>8.1760912590556813</v>
      </c>
      <c r="O9" s="7">
        <v>6</v>
      </c>
      <c r="P9" s="7">
        <v>10</v>
      </c>
      <c r="Q9" s="7">
        <f>O9*P9</f>
        <v>60</v>
      </c>
      <c r="R9" s="8">
        <f>LOG(Q9)</f>
        <v>1.7781512503836436</v>
      </c>
      <c r="S9" s="7">
        <v>70</v>
      </c>
      <c r="T9" s="7">
        <v>10</v>
      </c>
      <c r="U9" s="7">
        <f>(S9*T9)</f>
        <v>700</v>
      </c>
      <c r="V9" s="8">
        <f>LOG(U9)</f>
        <v>2.8450980400142569</v>
      </c>
    </row>
    <row r="10" spans="2:22" x14ac:dyDescent="0.2">
      <c r="B10" s="10" t="s">
        <v>3</v>
      </c>
      <c r="C10" s="7">
        <v>220</v>
      </c>
      <c r="D10" s="7">
        <v>1000000</v>
      </c>
      <c r="E10" s="1">
        <f t="shared" si="1"/>
        <v>220000000</v>
      </c>
      <c r="F10" s="8">
        <f t="shared" si="0"/>
        <v>8.3424226808222066</v>
      </c>
      <c r="G10" s="1">
        <v>228</v>
      </c>
      <c r="H10" s="1">
        <v>100000</v>
      </c>
      <c r="I10" s="1">
        <f t="shared" si="2"/>
        <v>228000000</v>
      </c>
      <c r="J10" s="8">
        <f t="shared" si="3"/>
        <v>8.357934847000454</v>
      </c>
      <c r="K10" s="1">
        <v>150</v>
      </c>
      <c r="L10" s="7">
        <v>1000000</v>
      </c>
      <c r="M10" s="1">
        <f t="shared" si="4"/>
        <v>150000000</v>
      </c>
      <c r="N10" s="8">
        <f t="shared" si="5"/>
        <v>8.1760912590556813</v>
      </c>
      <c r="O10" s="7">
        <v>7</v>
      </c>
      <c r="P10" s="7">
        <v>10</v>
      </c>
      <c r="Q10" s="7">
        <f t="shared" ref="Q10" si="10">O10*P10</f>
        <v>70</v>
      </c>
      <c r="R10" s="8">
        <f t="shared" ref="R10" si="11">LOG(Q10)</f>
        <v>1.8450980400142569</v>
      </c>
      <c r="S10" s="7">
        <v>65</v>
      </c>
      <c r="T10" s="7">
        <v>10</v>
      </c>
      <c r="U10" s="7">
        <f t="shared" ref="U10" si="12">(S10*T10)</f>
        <v>650</v>
      </c>
      <c r="V10" s="8">
        <f t="shared" ref="V10" si="13">LOG(U10)</f>
        <v>2.8129133566428557</v>
      </c>
    </row>
    <row r="11" spans="2:22" x14ac:dyDescent="0.2">
      <c r="B11" s="10" t="s">
        <v>4</v>
      </c>
      <c r="C11" s="1">
        <v>260</v>
      </c>
      <c r="D11" s="7">
        <v>1000000</v>
      </c>
      <c r="E11" s="1">
        <f t="shared" si="1"/>
        <v>260000000</v>
      </c>
      <c r="F11" s="8">
        <f t="shared" si="0"/>
        <v>8.4149733479708182</v>
      </c>
      <c r="G11" s="1">
        <v>290</v>
      </c>
      <c r="H11" s="1">
        <v>100000</v>
      </c>
      <c r="I11" s="1">
        <f t="shared" si="2"/>
        <v>290000000</v>
      </c>
      <c r="J11" s="8">
        <f t="shared" si="3"/>
        <v>8.4623979978989556</v>
      </c>
      <c r="K11" s="1">
        <v>180</v>
      </c>
      <c r="L11" s="7">
        <v>1000000</v>
      </c>
      <c r="M11" s="1">
        <f t="shared" si="4"/>
        <v>180000000</v>
      </c>
      <c r="N11" s="8">
        <f t="shared" si="5"/>
        <v>8.2552725051033065</v>
      </c>
      <c r="O11" s="9" t="s">
        <v>23</v>
      </c>
      <c r="P11" s="9" t="s">
        <v>23</v>
      </c>
      <c r="Q11" s="9" t="s">
        <v>23</v>
      </c>
      <c r="R11" s="9" t="s">
        <v>23</v>
      </c>
      <c r="S11" s="9" t="s">
        <v>23</v>
      </c>
      <c r="T11" s="9" t="s">
        <v>23</v>
      </c>
      <c r="U11" s="9" t="s">
        <v>23</v>
      </c>
      <c r="V11" s="9" t="s">
        <v>23</v>
      </c>
    </row>
    <row r="12" spans="2:22" x14ac:dyDescent="0.2">
      <c r="B12" s="10" t="s">
        <v>4</v>
      </c>
      <c r="C12" s="7">
        <v>251</v>
      </c>
      <c r="D12" s="7">
        <v>1000000</v>
      </c>
      <c r="E12" s="1">
        <f t="shared" si="1"/>
        <v>251000000</v>
      </c>
      <c r="F12" s="8">
        <f t="shared" si="0"/>
        <v>8.3996737214810384</v>
      </c>
      <c r="G12" s="1">
        <v>295</v>
      </c>
      <c r="H12" s="1">
        <v>100000</v>
      </c>
      <c r="I12" s="1">
        <f t="shared" si="2"/>
        <v>295000000</v>
      </c>
      <c r="J12" s="8">
        <f t="shared" si="3"/>
        <v>8.4698220159781634</v>
      </c>
      <c r="K12" s="1">
        <v>177</v>
      </c>
      <c r="L12" s="7">
        <v>1000000</v>
      </c>
      <c r="M12" s="1">
        <f t="shared" si="4"/>
        <v>177000000</v>
      </c>
      <c r="N12" s="8">
        <f t="shared" si="5"/>
        <v>8.2479732663618073</v>
      </c>
      <c r="O12" s="9" t="s">
        <v>23</v>
      </c>
      <c r="P12" s="9" t="s">
        <v>23</v>
      </c>
      <c r="Q12" s="9" t="s">
        <v>23</v>
      </c>
      <c r="R12" s="9" t="s">
        <v>23</v>
      </c>
      <c r="S12" s="9" t="s">
        <v>23</v>
      </c>
      <c r="T12" s="9" t="s">
        <v>23</v>
      </c>
      <c r="U12" s="9" t="s">
        <v>23</v>
      </c>
      <c r="V12" s="9" t="s">
        <v>23</v>
      </c>
    </row>
    <row r="13" spans="2:22" x14ac:dyDescent="0.2">
      <c r="B13" s="10" t="s">
        <v>5</v>
      </c>
      <c r="C13" s="7">
        <v>280</v>
      </c>
      <c r="D13" s="7">
        <v>1000000</v>
      </c>
      <c r="E13" s="1">
        <f t="shared" si="1"/>
        <v>280000000</v>
      </c>
      <c r="F13" s="8">
        <f t="shared" si="0"/>
        <v>8.4471580313422194</v>
      </c>
      <c r="G13" s="1">
        <v>275</v>
      </c>
      <c r="H13" s="1">
        <v>100000</v>
      </c>
      <c r="I13" s="1">
        <f t="shared" si="2"/>
        <v>275000000</v>
      </c>
      <c r="J13" s="8">
        <f t="shared" si="3"/>
        <v>8.4393326938302629</v>
      </c>
      <c r="K13" s="1">
        <v>175</v>
      </c>
      <c r="L13" s="7">
        <v>1000000</v>
      </c>
      <c r="M13" s="1">
        <f t="shared" si="4"/>
        <v>175000000</v>
      </c>
      <c r="N13" s="8">
        <f t="shared" si="5"/>
        <v>8.2430380486862944</v>
      </c>
      <c r="O13" s="9" t="s">
        <v>23</v>
      </c>
      <c r="P13" s="9" t="s">
        <v>23</v>
      </c>
      <c r="Q13" s="9" t="s">
        <v>23</v>
      </c>
      <c r="R13" s="9" t="s">
        <v>23</v>
      </c>
      <c r="S13" s="9" t="s">
        <v>23</v>
      </c>
      <c r="T13" s="9" t="s">
        <v>23</v>
      </c>
      <c r="U13" s="9" t="s">
        <v>23</v>
      </c>
      <c r="V13" s="9" t="s">
        <v>23</v>
      </c>
    </row>
    <row r="14" spans="2:22" x14ac:dyDescent="0.2">
      <c r="B14" s="10" t="s">
        <v>5</v>
      </c>
      <c r="C14" s="7">
        <v>281</v>
      </c>
      <c r="D14" s="7">
        <v>1000000</v>
      </c>
      <c r="E14" s="1">
        <f t="shared" si="1"/>
        <v>281000000</v>
      </c>
      <c r="F14" s="8">
        <f t="shared" si="0"/>
        <v>8.4487063199050798</v>
      </c>
      <c r="G14" s="1">
        <v>270</v>
      </c>
      <c r="H14" s="1">
        <v>100000</v>
      </c>
      <c r="I14" s="1">
        <f t="shared" si="2"/>
        <v>270000000</v>
      </c>
      <c r="J14" s="8">
        <f t="shared" si="3"/>
        <v>8.4313637641589878</v>
      </c>
      <c r="K14" s="1">
        <v>163</v>
      </c>
      <c r="L14" s="7">
        <v>1000000</v>
      </c>
      <c r="M14" s="1">
        <f t="shared" si="4"/>
        <v>163000000</v>
      </c>
      <c r="N14" s="8">
        <f t="shared" si="5"/>
        <v>8.2121876044039581</v>
      </c>
      <c r="O14" s="9" t="s">
        <v>23</v>
      </c>
      <c r="P14" s="9" t="s">
        <v>23</v>
      </c>
      <c r="Q14" s="9" t="s">
        <v>23</v>
      </c>
      <c r="R14" s="9" t="s">
        <v>23</v>
      </c>
      <c r="S14" s="9" t="s">
        <v>23</v>
      </c>
      <c r="T14" s="9" t="s">
        <v>23</v>
      </c>
      <c r="U14" s="9" t="s">
        <v>23</v>
      </c>
      <c r="V14" s="9" t="s">
        <v>23</v>
      </c>
    </row>
    <row r="24" spans="2:7" x14ac:dyDescent="0.2">
      <c r="B24" s="6" t="s">
        <v>17</v>
      </c>
      <c r="C24" s="6" t="s">
        <v>12</v>
      </c>
      <c r="D24" s="6" t="s">
        <v>13</v>
      </c>
      <c r="E24" s="6" t="s">
        <v>14</v>
      </c>
      <c r="F24" s="6" t="s">
        <v>15</v>
      </c>
      <c r="G24" s="6" t="s">
        <v>16</v>
      </c>
    </row>
    <row r="25" spans="2:7" x14ac:dyDescent="0.2">
      <c r="B25" s="6" t="s">
        <v>22</v>
      </c>
      <c r="C25" s="11">
        <v>8.3802112417116064</v>
      </c>
      <c r="D25" s="11">
        <v>8.1986570869544231</v>
      </c>
      <c r="E25" s="11">
        <v>8.2787536009528289</v>
      </c>
      <c r="F25" s="11" t="s">
        <v>23</v>
      </c>
      <c r="G25" s="11" t="s">
        <v>23</v>
      </c>
    </row>
    <row r="26" spans="2:7" x14ac:dyDescent="0.2">
      <c r="B26" s="6" t="s">
        <v>22</v>
      </c>
      <c r="C26" s="11">
        <v>8.3324384599156058</v>
      </c>
      <c r="D26" s="11">
        <v>8.2121876044039581</v>
      </c>
      <c r="E26" s="11">
        <v>8.2600713879850751</v>
      </c>
      <c r="F26" s="11" t="s">
        <v>23</v>
      </c>
      <c r="G26" s="11" t="s">
        <v>23</v>
      </c>
    </row>
    <row r="27" spans="2:7" x14ac:dyDescent="0.2">
      <c r="B27" s="10" t="s">
        <v>2</v>
      </c>
      <c r="C27" s="11">
        <v>8.2718416065364995</v>
      </c>
      <c r="D27" s="11">
        <v>8.3159703454569183</v>
      </c>
      <c r="E27" s="11">
        <v>8.2174839442139067</v>
      </c>
      <c r="F27" s="11">
        <v>1.4771212547196624</v>
      </c>
      <c r="G27" s="11">
        <v>2</v>
      </c>
    </row>
    <row r="28" spans="2:7" x14ac:dyDescent="0.2">
      <c r="B28" s="10" t="s">
        <v>2</v>
      </c>
      <c r="C28" s="11">
        <v>8.3010299956639813</v>
      </c>
      <c r="D28" s="11">
        <v>8.3324384599156058</v>
      </c>
      <c r="E28" s="11">
        <v>8.20682587603185</v>
      </c>
      <c r="F28" s="11">
        <v>1.6020599913279623</v>
      </c>
      <c r="G28" s="11">
        <v>1.954242509439325</v>
      </c>
    </row>
    <row r="29" spans="2:7" x14ac:dyDescent="0.2">
      <c r="B29" s="10" t="s">
        <v>3</v>
      </c>
      <c r="C29" s="11">
        <v>8.318063334962762</v>
      </c>
      <c r="D29" s="11">
        <v>8.3747483460101044</v>
      </c>
      <c r="E29" s="11">
        <v>8.1760912590556813</v>
      </c>
      <c r="F29" s="11">
        <v>1.7781512503836436</v>
      </c>
      <c r="G29" s="11">
        <v>2.8450980400142569</v>
      </c>
    </row>
    <row r="30" spans="2:7" x14ac:dyDescent="0.2">
      <c r="B30" s="10" t="s">
        <v>3</v>
      </c>
      <c r="C30" s="11">
        <v>8.3424226808222066</v>
      </c>
      <c r="D30" s="11">
        <v>8.357934847000454</v>
      </c>
      <c r="E30" s="11">
        <v>8.1760912590556813</v>
      </c>
      <c r="F30" s="11">
        <v>1.8450980400142569</v>
      </c>
      <c r="G30" s="11">
        <v>2.8129133566428557</v>
      </c>
    </row>
    <row r="31" spans="2:7" x14ac:dyDescent="0.2">
      <c r="B31" s="10" t="s">
        <v>4</v>
      </c>
      <c r="C31" s="11">
        <v>8.4149733479708182</v>
      </c>
      <c r="D31" s="11">
        <v>8.4623979978989556</v>
      </c>
      <c r="E31" s="12">
        <v>8.2552725051033065</v>
      </c>
      <c r="F31" s="11" t="s">
        <v>23</v>
      </c>
      <c r="G31" s="11" t="s">
        <v>23</v>
      </c>
    </row>
    <row r="32" spans="2:7" x14ac:dyDescent="0.2">
      <c r="B32" s="10" t="s">
        <v>4</v>
      </c>
      <c r="C32" s="11">
        <v>8.3996737214810384</v>
      </c>
      <c r="D32" s="11">
        <v>8.4698220159781634</v>
      </c>
      <c r="E32" s="12">
        <v>8.2479732663618073</v>
      </c>
      <c r="F32" s="11" t="s">
        <v>23</v>
      </c>
      <c r="G32" s="11" t="s">
        <v>23</v>
      </c>
    </row>
    <row r="33" spans="2:7" x14ac:dyDescent="0.2">
      <c r="B33" s="10" t="s">
        <v>5</v>
      </c>
      <c r="C33" s="11">
        <v>8.4471580313422194</v>
      </c>
      <c r="D33" s="11">
        <v>8.4393326938302629</v>
      </c>
      <c r="E33" s="12">
        <v>8.2430380486862944</v>
      </c>
      <c r="F33" s="11" t="s">
        <v>23</v>
      </c>
      <c r="G33" s="11" t="s">
        <v>23</v>
      </c>
    </row>
    <row r="34" spans="2:7" x14ac:dyDescent="0.2">
      <c r="B34" s="10" t="s">
        <v>5</v>
      </c>
      <c r="C34" s="11">
        <v>8.4487063199050798</v>
      </c>
      <c r="D34" s="11">
        <v>8.4313637641589878</v>
      </c>
      <c r="E34" s="12">
        <v>8.2121876044039581</v>
      </c>
      <c r="F34" s="11" t="s">
        <v>23</v>
      </c>
      <c r="G34" s="11" t="s">
        <v>23</v>
      </c>
    </row>
  </sheetData>
  <mergeCells count="5"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D1F-B1D8-9341-93C6-0FA3F13774FE}">
  <dimension ref="B2:K18"/>
  <sheetViews>
    <sheetView workbookViewId="0">
      <selection activeCell="Q21" sqref="Q21"/>
    </sheetView>
  </sheetViews>
  <sheetFormatPr baseColWidth="10" defaultRowHeight="16" x14ac:dyDescent="0.2"/>
  <sheetData>
    <row r="2" spans="2:11" x14ac:dyDescent="0.2">
      <c r="B2" s="17" t="s">
        <v>47</v>
      </c>
    </row>
    <row r="3" spans="2:11" x14ac:dyDescent="0.2">
      <c r="B3" t="s">
        <v>17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</row>
    <row r="4" spans="2:11" x14ac:dyDescent="0.2">
      <c r="B4" t="s">
        <v>22</v>
      </c>
      <c r="C4" s="16">
        <v>80.159334496510425</v>
      </c>
      <c r="D4" s="16">
        <v>7.888696410767693E-3</v>
      </c>
      <c r="E4" s="16">
        <v>5.1803651545363892E-2</v>
      </c>
      <c r="F4" s="16">
        <v>98.699588733798549</v>
      </c>
      <c r="G4" s="16">
        <v>8.5067048853439662</v>
      </c>
      <c r="H4" s="16">
        <v>6.4527355433698867E-3</v>
      </c>
      <c r="I4" s="16">
        <v>90.883599202392773</v>
      </c>
      <c r="J4" s="16">
        <v>55.07546111665004</v>
      </c>
      <c r="K4" s="16">
        <v>0.24175037387836482</v>
      </c>
    </row>
    <row r="5" spans="2:11" x14ac:dyDescent="0.2">
      <c r="B5" t="s">
        <v>22</v>
      </c>
      <c r="C5" s="16">
        <v>83.348045318725056</v>
      </c>
      <c r="D5" s="16">
        <v>7.8626805278884417E-3</v>
      </c>
      <c r="E5" s="16">
        <v>5.157046812749002E-2</v>
      </c>
      <c r="F5" s="16">
        <v>96.059076195219077</v>
      </c>
      <c r="G5" s="16">
        <v>8.5527079183266874</v>
      </c>
      <c r="H5" s="16">
        <v>6.3918326693227058E-3</v>
      </c>
      <c r="I5" s="16">
        <v>100.96190239043821</v>
      </c>
      <c r="J5" s="16">
        <v>54.657432768924288</v>
      </c>
      <c r="K5" s="16">
        <v>0.23787786354581666</v>
      </c>
    </row>
    <row r="6" spans="2:11" x14ac:dyDescent="0.2">
      <c r="B6" t="s">
        <v>22</v>
      </c>
      <c r="C6" s="16">
        <v>82.769874999999956</v>
      </c>
      <c r="D6" s="16">
        <v>8.4957624999999967E-3</v>
      </c>
      <c r="E6" s="16">
        <v>5.4511437499999982E-2</v>
      </c>
      <c r="F6" s="16">
        <v>95.167124999999956</v>
      </c>
      <c r="G6" s="16">
        <v>8.349912499999995</v>
      </c>
      <c r="H6" s="16">
        <v>6.3444749999999961E-3</v>
      </c>
      <c r="I6" s="16">
        <v>93.343999999999966</v>
      </c>
      <c r="J6" s="16">
        <v>53.235249999999979</v>
      </c>
      <c r="K6" s="16">
        <v>0.21877499999999986</v>
      </c>
    </row>
    <row r="7" spans="2:11" x14ac:dyDescent="0.2">
      <c r="B7" t="s">
        <v>2</v>
      </c>
      <c r="C7" s="16">
        <v>80.006384812734296</v>
      </c>
      <c r="D7" s="16">
        <v>7.5494094129152731E-3</v>
      </c>
      <c r="E7" s="16">
        <v>4.9982296802749404E-2</v>
      </c>
      <c r="F7" s="16">
        <v>98.923295755441529</v>
      </c>
      <c r="G7" s="16">
        <v>7.7750239470943514</v>
      </c>
      <c r="H7" s="16">
        <v>6.8552108462104225E-3</v>
      </c>
      <c r="I7" s="16">
        <v>424.08590439999455</v>
      </c>
      <c r="J7" s="16">
        <v>55.535885336388226</v>
      </c>
      <c r="K7" s="16">
        <v>0.21693705209526651</v>
      </c>
    </row>
    <row r="8" spans="2:11" x14ac:dyDescent="0.2">
      <c r="B8" t="s">
        <v>2</v>
      </c>
      <c r="C8" s="16">
        <v>80.554367806326951</v>
      </c>
      <c r="D8" s="16">
        <v>7.7596648038060082E-3</v>
      </c>
      <c r="E8" s="16">
        <v>4.7497499808050223E-2</v>
      </c>
      <c r="F8" s="16">
        <v>98.64865344748894</v>
      </c>
      <c r="G8" s="16">
        <v>8.681777437442145</v>
      </c>
      <c r="H8" s="16">
        <v>6.9941373343722314E-3</v>
      </c>
      <c r="I8" s="16">
        <v>423.82384444106356</v>
      </c>
      <c r="J8" s="16">
        <v>56.892609660192029</v>
      </c>
      <c r="K8" s="16">
        <v>0.21399972440989662</v>
      </c>
    </row>
    <row r="9" spans="2:11" x14ac:dyDescent="0.2">
      <c r="B9" t="s">
        <v>2</v>
      </c>
      <c r="C9" s="16">
        <v>80.406724424409703</v>
      </c>
      <c r="D9" s="16">
        <v>7.867382088078018E-3</v>
      </c>
      <c r="E9" s="16">
        <v>4.8521299221626561E-2</v>
      </c>
      <c r="F9" s="16">
        <v>95.656275608349475</v>
      </c>
      <c r="G9" s="16">
        <v>8.3352660448579883</v>
      </c>
      <c r="H9" s="16">
        <v>6.9142851390817835E-3</v>
      </c>
      <c r="I9" s="16">
        <v>422.82846464560282</v>
      </c>
      <c r="J9" s="16">
        <v>56.319365167959369</v>
      </c>
      <c r="K9" s="16">
        <v>0.21834584649731945</v>
      </c>
    </row>
    <row r="10" spans="2:11" x14ac:dyDescent="0.2">
      <c r="B10" t="s">
        <v>3</v>
      </c>
      <c r="C10" s="16">
        <v>65.501033366533861</v>
      </c>
      <c r="D10" s="16">
        <v>9.5178847111553801E-3</v>
      </c>
      <c r="E10" s="16">
        <v>4.2118513446215144E-2</v>
      </c>
      <c r="F10" s="16">
        <v>93.380191733067733</v>
      </c>
      <c r="G10" s="16">
        <v>8.2288483565737049</v>
      </c>
      <c r="H10" s="16">
        <v>8.3787363047808788E-3</v>
      </c>
      <c r="I10" s="16">
        <v>366.92569721115541</v>
      </c>
      <c r="J10" s="16">
        <v>40.619633964143432</v>
      </c>
      <c r="K10" s="16">
        <v>0.16337786354581676</v>
      </c>
    </row>
    <row r="11" spans="2:11" x14ac:dyDescent="0.2">
      <c r="B11" t="s">
        <v>3</v>
      </c>
      <c r="C11" s="16">
        <v>63.465815054835502</v>
      </c>
      <c r="D11" s="16">
        <v>9.6924152542372903E-3</v>
      </c>
      <c r="E11" s="16">
        <v>3.6909197407776678E-2</v>
      </c>
      <c r="F11" s="16">
        <v>99.474788135593229</v>
      </c>
      <c r="G11" s="16">
        <v>8.0420039880358924</v>
      </c>
      <c r="H11" s="16">
        <v>8.2220488534396827E-3</v>
      </c>
      <c r="I11" s="16">
        <v>368.07171984047852</v>
      </c>
      <c r="J11" s="16">
        <v>39.759907776669991</v>
      </c>
      <c r="K11" s="16">
        <v>0.16954224825523428</v>
      </c>
    </row>
    <row r="12" spans="2:11" x14ac:dyDescent="0.2">
      <c r="B12" t="s">
        <v>3</v>
      </c>
      <c r="C12" s="16">
        <v>63.141608391608401</v>
      </c>
      <c r="D12" s="16">
        <v>9.8320504495504526E-3</v>
      </c>
      <c r="E12" s="16">
        <v>4.2846091408591407E-2</v>
      </c>
      <c r="F12" s="16">
        <v>93.509715284715298</v>
      </c>
      <c r="G12" s="16">
        <v>7.8626336163836177</v>
      </c>
      <c r="H12" s="16">
        <v>8.8097577422577428E-3</v>
      </c>
      <c r="I12" s="16">
        <v>368.56658841158844</v>
      </c>
      <c r="J12" s="16">
        <v>39.388336663336666</v>
      </c>
      <c r="K12" s="16">
        <v>0.16837762237762238</v>
      </c>
    </row>
    <row r="13" spans="2:11" x14ac:dyDescent="0.2">
      <c r="B13" t="s">
        <v>4</v>
      </c>
      <c r="C13" s="16">
        <v>89.532934131736511</v>
      </c>
      <c r="D13" s="16">
        <v>1.4754491017964066E-2</v>
      </c>
      <c r="E13" s="16">
        <v>3.5377245508982018E-2</v>
      </c>
      <c r="F13" s="16">
        <v>131.28143712574848</v>
      </c>
      <c r="G13" s="16">
        <v>10.277844311377244</v>
      </c>
      <c r="H13" s="16">
        <v>1.3714970059880238E-2</v>
      </c>
      <c r="I13" s="16">
        <v>106.63473053892214</v>
      </c>
      <c r="J13" s="16">
        <v>57.173652694610773</v>
      </c>
      <c r="K13" s="16">
        <v>0.30514970059880236</v>
      </c>
    </row>
    <row r="14" spans="2:11" x14ac:dyDescent="0.2">
      <c r="B14" t="s">
        <v>4</v>
      </c>
      <c r="C14" s="16">
        <v>87.820089955022482</v>
      </c>
      <c r="D14" s="16">
        <v>1.3987406296851574E-2</v>
      </c>
      <c r="E14" s="16">
        <v>3.6101949025487252E-2</v>
      </c>
      <c r="F14" s="16">
        <v>130.97451274362814</v>
      </c>
      <c r="G14" s="16">
        <v>10.427586206896553</v>
      </c>
      <c r="H14" s="16">
        <v>1.1989205397301346E-2</v>
      </c>
      <c r="I14" s="16">
        <v>104.1079460269865</v>
      </c>
      <c r="J14" s="16">
        <v>58.434782608695649</v>
      </c>
      <c r="K14" s="16">
        <v>0.28713643178410792</v>
      </c>
    </row>
    <row r="15" spans="2:11" x14ac:dyDescent="0.2">
      <c r="B15" t="s">
        <v>4</v>
      </c>
      <c r="C15" s="16">
        <v>88.685258964143415</v>
      </c>
      <c r="D15" s="16">
        <v>1.5695617529880475E-2</v>
      </c>
      <c r="E15" s="16">
        <v>3.4972111553784851E-2</v>
      </c>
      <c r="F15" s="16">
        <v>131.85657370517927</v>
      </c>
      <c r="G15" s="16">
        <v>10.458167330677288</v>
      </c>
      <c r="H15" s="16">
        <v>1.2516334661354577E-2</v>
      </c>
      <c r="I15" s="16">
        <v>103.74501992031873</v>
      </c>
      <c r="J15" s="16">
        <v>58.565737051792809</v>
      </c>
      <c r="K15" s="16">
        <v>0.30119521912350583</v>
      </c>
    </row>
    <row r="16" spans="2:11" x14ac:dyDescent="0.2">
      <c r="B16" t="s">
        <v>5</v>
      </c>
      <c r="C16" s="16">
        <v>86.763570717131472</v>
      </c>
      <c r="D16" s="16">
        <v>1.9335881474103592E-2</v>
      </c>
      <c r="E16" s="16">
        <v>3.7184387450199197E-2</v>
      </c>
      <c r="F16" s="16">
        <v>131.05430776892433</v>
      </c>
      <c r="G16" s="16">
        <v>11.33710657370518</v>
      </c>
      <c r="H16" s="16">
        <v>1.5997549800796811E-2</v>
      </c>
      <c r="I16" s="16">
        <v>109.73525896414343</v>
      </c>
      <c r="J16" s="16">
        <v>63.957146414342631</v>
      </c>
      <c r="K16" s="16">
        <v>0.33713844621513944</v>
      </c>
    </row>
    <row r="17" spans="2:11" x14ac:dyDescent="0.2">
      <c r="B17" t="s">
        <v>5</v>
      </c>
      <c r="C17" s="16">
        <v>89.286995515695082</v>
      </c>
      <c r="D17" s="16">
        <v>1.8849476831091182E-2</v>
      </c>
      <c r="E17" s="16">
        <v>3.3895989038365715E-2</v>
      </c>
      <c r="F17" s="16">
        <v>130.62356751370208</v>
      </c>
      <c r="G17" s="16">
        <v>11.458497757847534</v>
      </c>
      <c r="H17" s="16">
        <v>1.6865321375186846E-2</v>
      </c>
      <c r="I17" s="16">
        <v>107.8057797708022</v>
      </c>
      <c r="J17" s="16">
        <v>64.31970602889885</v>
      </c>
      <c r="K17" s="16">
        <v>0.37864299950174396</v>
      </c>
    </row>
    <row r="18" spans="2:11" x14ac:dyDescent="0.2">
      <c r="B18" t="s">
        <v>5</v>
      </c>
      <c r="C18" s="16">
        <v>88.438024999999996</v>
      </c>
      <c r="D18" s="16">
        <v>1.957915E-2</v>
      </c>
      <c r="E18" s="16">
        <v>3.6005725000000002E-2</v>
      </c>
      <c r="F18" s="16">
        <v>132.0763</v>
      </c>
      <c r="G18" s="16">
        <v>11.498602499999999</v>
      </c>
      <c r="H18" s="16">
        <v>1.8085825000000003E-2</v>
      </c>
      <c r="I18" s="16">
        <v>116.14749999999999</v>
      </c>
      <c r="J18" s="16">
        <v>65.540374999999997</v>
      </c>
      <c r="K18" s="16">
        <v>0.35507949999999999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5142-23E4-1A4B-9D5D-1B2AE0B58B05}">
  <dimension ref="B3:E13"/>
  <sheetViews>
    <sheetView workbookViewId="0">
      <selection activeCell="L13" sqref="L13"/>
    </sheetView>
  </sheetViews>
  <sheetFormatPr baseColWidth="10" defaultRowHeight="16" x14ac:dyDescent="0.2"/>
  <sheetData>
    <row r="3" spans="2:5" x14ac:dyDescent="0.2">
      <c r="B3" s="6" t="s">
        <v>17</v>
      </c>
      <c r="C3" s="22" t="s">
        <v>48</v>
      </c>
      <c r="D3" s="6" t="s">
        <v>49</v>
      </c>
      <c r="E3" s="6" t="s">
        <v>50</v>
      </c>
    </row>
    <row r="4" spans="2:5" x14ac:dyDescent="0.2">
      <c r="B4" s="24" t="s">
        <v>22</v>
      </c>
      <c r="C4" s="11">
        <v>5.6689560000000006</v>
      </c>
      <c r="D4" s="11">
        <v>0</v>
      </c>
      <c r="E4" s="11">
        <v>26.429950000000002</v>
      </c>
    </row>
    <row r="5" spans="2:5" x14ac:dyDescent="0.2">
      <c r="B5" s="24"/>
      <c r="C5" s="11">
        <v>5.440153500000001</v>
      </c>
      <c r="D5" s="11">
        <v>0</v>
      </c>
      <c r="E5" s="11">
        <v>27.683800000000002</v>
      </c>
    </row>
    <row r="6" spans="2:5" x14ac:dyDescent="0.2">
      <c r="B6" s="24" t="s">
        <v>2</v>
      </c>
      <c r="C6" s="11">
        <v>6.7605590000000024</v>
      </c>
      <c r="D6" s="11">
        <v>0</v>
      </c>
      <c r="E6" s="11">
        <v>34.194249999999997</v>
      </c>
    </row>
    <row r="7" spans="2:5" x14ac:dyDescent="0.2">
      <c r="B7" s="24"/>
      <c r="C7" s="11">
        <v>7.0142365000000035</v>
      </c>
      <c r="D7" s="11">
        <v>0</v>
      </c>
      <c r="E7" s="11">
        <v>34.255000000000003</v>
      </c>
    </row>
    <row r="8" spans="2:5" x14ac:dyDescent="0.2">
      <c r="B8" s="24" t="s">
        <v>3</v>
      </c>
      <c r="C8" s="11">
        <v>7.8394172500000012</v>
      </c>
      <c r="D8" s="11">
        <v>0</v>
      </c>
      <c r="E8" s="11">
        <v>36.145299999999999</v>
      </c>
    </row>
    <row r="9" spans="2:5" x14ac:dyDescent="0.2">
      <c r="B9" s="24"/>
      <c r="C9" s="11">
        <v>8.0869422500000034</v>
      </c>
      <c r="D9" s="11">
        <v>0</v>
      </c>
      <c r="E9" s="11">
        <v>36.606549999999991</v>
      </c>
    </row>
    <row r="10" spans="2:5" x14ac:dyDescent="0.2">
      <c r="B10" s="24" t="s">
        <v>4</v>
      </c>
      <c r="C10" s="11">
        <v>4.4218124999999988</v>
      </c>
      <c r="D10" s="11">
        <v>4.3572000000000006</v>
      </c>
      <c r="E10" s="11">
        <v>27.760599999999997</v>
      </c>
    </row>
    <row r="11" spans="2:5" x14ac:dyDescent="0.2">
      <c r="B11" s="24"/>
      <c r="C11" s="11">
        <v>4.5177185000000017</v>
      </c>
      <c r="D11" s="11">
        <v>4.3839999999999995</v>
      </c>
      <c r="E11" s="11">
        <v>26.738649999999996</v>
      </c>
    </row>
    <row r="12" spans="2:5" x14ac:dyDescent="0.2">
      <c r="B12" s="24" t="s">
        <v>5</v>
      </c>
      <c r="C12" s="11">
        <v>4.5068512500000004</v>
      </c>
      <c r="D12" s="11">
        <v>5.6900400000000007</v>
      </c>
      <c r="E12" s="11">
        <v>26.794449999999998</v>
      </c>
    </row>
    <row r="13" spans="2:5" x14ac:dyDescent="0.2">
      <c r="B13" s="24"/>
      <c r="C13" s="11">
        <v>4.3920975000000011</v>
      </c>
      <c r="D13" s="11">
        <v>5.6683599999999998</v>
      </c>
      <c r="E13" s="11">
        <v>27.057749999999999</v>
      </c>
    </row>
  </sheetData>
  <mergeCells count="5">
    <mergeCell ref="B4:B5"/>
    <mergeCell ref="B6:B7"/>
    <mergeCell ref="B8:B9"/>
    <mergeCell ref="B10:B11"/>
    <mergeCell ref="B12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BE66-F652-2A4D-BC8C-B8410A76DB90}">
  <sheetPr>
    <tabColor rgb="FF92D050"/>
    <outlinePr summaryBelow="0" summaryRight="0"/>
  </sheetPr>
  <dimension ref="A1:BU24"/>
  <sheetViews>
    <sheetView workbookViewId="0">
      <pane ySplit="1" topLeftCell="A2" activePane="bottomLeft" state="frozen"/>
      <selection pane="bottomLeft" sqref="A1:E24"/>
    </sheetView>
  </sheetViews>
  <sheetFormatPr baseColWidth="10" defaultColWidth="12.6640625" defaultRowHeight="15.75" customHeight="1" x14ac:dyDescent="0.2"/>
  <cols>
    <col min="1" max="79" width="18.83203125" style="27" customWidth="1"/>
    <col min="80" max="16384" width="12.6640625" style="27"/>
  </cols>
  <sheetData>
    <row r="1" spans="1:73" ht="15.75" customHeight="1" x14ac:dyDescent="0.2">
      <c r="A1" s="28" t="s">
        <v>85</v>
      </c>
      <c r="B1" s="28" t="s">
        <v>84</v>
      </c>
      <c r="C1" s="28" t="s">
        <v>83</v>
      </c>
      <c r="D1" s="28" t="s">
        <v>82</v>
      </c>
      <c r="E1" s="28" t="s">
        <v>81</v>
      </c>
      <c r="F1" s="28" t="s">
        <v>80</v>
      </c>
      <c r="G1" s="28" t="s">
        <v>79</v>
      </c>
      <c r="H1" s="28" t="s">
        <v>76</v>
      </c>
      <c r="I1" s="28" t="s">
        <v>77</v>
      </c>
      <c r="J1" s="28" t="s">
        <v>74</v>
      </c>
      <c r="K1" s="28" t="s">
        <v>73</v>
      </c>
      <c r="L1" s="28" t="s">
        <v>72</v>
      </c>
      <c r="M1" s="28" t="s">
        <v>71</v>
      </c>
      <c r="N1" s="28" t="s">
        <v>79</v>
      </c>
      <c r="O1" s="28" t="s">
        <v>78</v>
      </c>
      <c r="P1" s="28" t="s">
        <v>76</v>
      </c>
      <c r="Q1" s="28" t="s">
        <v>77</v>
      </c>
      <c r="R1" s="28" t="s">
        <v>74</v>
      </c>
      <c r="S1" s="28" t="s">
        <v>73</v>
      </c>
      <c r="T1" s="28" t="s">
        <v>72</v>
      </c>
      <c r="U1" s="28" t="s">
        <v>71</v>
      </c>
      <c r="V1" s="28" t="s">
        <v>79</v>
      </c>
      <c r="W1" s="28" t="s">
        <v>78</v>
      </c>
      <c r="X1" s="28" t="s">
        <v>76</v>
      </c>
      <c r="Y1" s="28" t="s">
        <v>77</v>
      </c>
      <c r="Z1" s="28" t="s">
        <v>74</v>
      </c>
      <c r="AA1" s="28" t="s">
        <v>73</v>
      </c>
      <c r="AB1" s="28" t="s">
        <v>72</v>
      </c>
      <c r="AC1" s="28" t="s">
        <v>71</v>
      </c>
      <c r="AD1" s="28" t="s">
        <v>68</v>
      </c>
      <c r="AE1" s="28" t="s">
        <v>76</v>
      </c>
      <c r="AF1" s="28" t="s">
        <v>77</v>
      </c>
      <c r="AG1" s="28" t="s">
        <v>74</v>
      </c>
      <c r="AH1" s="28" t="s">
        <v>73</v>
      </c>
      <c r="AI1" s="28" t="s">
        <v>72</v>
      </c>
      <c r="AJ1" s="28" t="s">
        <v>71</v>
      </c>
      <c r="AK1" s="28" t="s">
        <v>68</v>
      </c>
      <c r="AL1" s="28" t="s">
        <v>76</v>
      </c>
      <c r="AM1" s="28" t="s">
        <v>75</v>
      </c>
      <c r="AN1" s="28" t="s">
        <v>74</v>
      </c>
      <c r="AO1" s="28" t="s">
        <v>73</v>
      </c>
      <c r="AP1" s="28" t="s">
        <v>72</v>
      </c>
      <c r="AQ1" s="28" t="s">
        <v>71</v>
      </c>
      <c r="AR1" s="28" t="s">
        <v>70</v>
      </c>
      <c r="AS1" s="28" t="s">
        <v>69</v>
      </c>
      <c r="AT1" s="28" t="s">
        <v>68</v>
      </c>
      <c r="AU1" s="28" t="s">
        <v>76</v>
      </c>
      <c r="AV1" s="28" t="s">
        <v>75</v>
      </c>
      <c r="AW1" s="28" t="s">
        <v>74</v>
      </c>
      <c r="AX1" s="28" t="s">
        <v>73</v>
      </c>
      <c r="AY1" s="28" t="s">
        <v>72</v>
      </c>
      <c r="AZ1" s="28" t="s">
        <v>71</v>
      </c>
      <c r="BA1" s="28" t="s">
        <v>70</v>
      </c>
      <c r="BB1" s="28" t="s">
        <v>69</v>
      </c>
      <c r="BC1" s="28" t="s">
        <v>68</v>
      </c>
      <c r="BD1" s="28" t="s">
        <v>76</v>
      </c>
      <c r="BE1" s="28" t="s">
        <v>75</v>
      </c>
      <c r="BF1" s="28" t="s">
        <v>74</v>
      </c>
      <c r="BG1" s="28" t="s">
        <v>73</v>
      </c>
      <c r="BH1" s="28" t="s">
        <v>72</v>
      </c>
      <c r="BI1" s="28" t="s">
        <v>71</v>
      </c>
      <c r="BJ1" s="28" t="s">
        <v>70</v>
      </c>
      <c r="BK1" s="28" t="s">
        <v>69</v>
      </c>
      <c r="BL1" s="28" t="s">
        <v>68</v>
      </c>
      <c r="BM1" s="28" t="s">
        <v>76</v>
      </c>
      <c r="BN1" s="28" t="s">
        <v>75</v>
      </c>
      <c r="BO1" s="28" t="s">
        <v>74</v>
      </c>
      <c r="BP1" s="28" t="s">
        <v>73</v>
      </c>
      <c r="BQ1" s="28" t="s">
        <v>72</v>
      </c>
      <c r="BR1" s="28" t="s">
        <v>71</v>
      </c>
      <c r="BS1" s="28" t="s">
        <v>70</v>
      </c>
      <c r="BT1" s="28" t="s">
        <v>69</v>
      </c>
      <c r="BU1" s="28" t="s">
        <v>68</v>
      </c>
    </row>
    <row r="2" spans="1:73" ht="15.75" customHeight="1" x14ac:dyDescent="0.2">
      <c r="A2" s="28">
        <v>431</v>
      </c>
      <c r="B2" s="28">
        <v>208</v>
      </c>
      <c r="C2" s="28" t="s">
        <v>54</v>
      </c>
      <c r="D2" s="28" t="s">
        <v>63</v>
      </c>
      <c r="E2" s="28" t="s">
        <v>52</v>
      </c>
      <c r="G2" s="28">
        <v>9</v>
      </c>
      <c r="H2" s="28">
        <v>208</v>
      </c>
      <c r="I2" s="28">
        <v>9</v>
      </c>
      <c r="J2" s="28">
        <v>9</v>
      </c>
      <c r="K2" s="28">
        <v>7</v>
      </c>
      <c r="L2" s="28">
        <v>7</v>
      </c>
      <c r="M2" s="28">
        <v>5</v>
      </c>
      <c r="N2" s="28">
        <v>8</v>
      </c>
      <c r="O2" s="28">
        <v>7</v>
      </c>
      <c r="P2" s="28">
        <v>431</v>
      </c>
      <c r="Q2" s="28">
        <v>9</v>
      </c>
      <c r="R2" s="28">
        <v>9</v>
      </c>
      <c r="S2" s="28">
        <v>8</v>
      </c>
      <c r="T2" s="28">
        <v>8</v>
      </c>
      <c r="U2" s="28">
        <v>8</v>
      </c>
      <c r="V2" s="28">
        <v>8</v>
      </c>
      <c r="W2" s="28">
        <v>8</v>
      </c>
    </row>
    <row r="3" spans="1:73" ht="15.75" customHeight="1" x14ac:dyDescent="0.2">
      <c r="A3" s="28">
        <v>208</v>
      </c>
      <c r="B3" s="28">
        <v>431</v>
      </c>
      <c r="C3" s="28" t="s">
        <v>58</v>
      </c>
      <c r="D3" s="28" t="s">
        <v>67</v>
      </c>
      <c r="E3" s="28" t="s">
        <v>57</v>
      </c>
      <c r="G3" s="28">
        <v>7</v>
      </c>
      <c r="H3" s="29" t="s">
        <v>51</v>
      </c>
      <c r="I3" s="28">
        <v>7</v>
      </c>
      <c r="J3" s="28">
        <v>8</v>
      </c>
      <c r="K3" s="28">
        <v>7</v>
      </c>
      <c r="L3" s="28">
        <v>7</v>
      </c>
      <c r="M3" s="28">
        <v>7</v>
      </c>
      <c r="N3" s="28">
        <v>8</v>
      </c>
      <c r="O3" s="28">
        <v>7</v>
      </c>
      <c r="P3" s="28">
        <v>431</v>
      </c>
      <c r="Q3" s="28">
        <v>6</v>
      </c>
      <c r="R3" s="28">
        <v>8</v>
      </c>
      <c r="S3" s="28">
        <v>5</v>
      </c>
      <c r="T3" s="28">
        <v>6</v>
      </c>
      <c r="U3" s="28">
        <v>8</v>
      </c>
      <c r="V3" s="28">
        <v>7</v>
      </c>
      <c r="W3" s="28">
        <v>6</v>
      </c>
    </row>
    <row r="4" spans="1:73" ht="15.75" customHeight="1" x14ac:dyDescent="0.2">
      <c r="A4" s="28">
        <v>431</v>
      </c>
      <c r="B4" s="29" t="s">
        <v>51</v>
      </c>
      <c r="C4" s="28" t="s">
        <v>58</v>
      </c>
      <c r="D4" s="28" t="s">
        <v>56</v>
      </c>
      <c r="E4" s="28" t="s">
        <v>52</v>
      </c>
      <c r="G4" s="28">
        <v>8</v>
      </c>
      <c r="H4" s="29" t="s">
        <v>51</v>
      </c>
      <c r="I4" s="28">
        <v>6</v>
      </c>
      <c r="J4" s="28">
        <v>7</v>
      </c>
      <c r="K4" s="28">
        <v>8</v>
      </c>
      <c r="L4" s="28">
        <v>6</v>
      </c>
      <c r="M4" s="28">
        <v>7</v>
      </c>
      <c r="N4" s="28">
        <v>4</v>
      </c>
      <c r="O4" s="28">
        <v>6</v>
      </c>
      <c r="P4" s="28">
        <v>431</v>
      </c>
      <c r="Q4" s="28">
        <v>8</v>
      </c>
      <c r="R4" s="28">
        <v>7</v>
      </c>
      <c r="S4" s="28">
        <v>9</v>
      </c>
      <c r="T4" s="28">
        <v>8</v>
      </c>
      <c r="U4" s="28">
        <v>8</v>
      </c>
      <c r="V4" s="28">
        <v>6</v>
      </c>
      <c r="W4" s="28">
        <v>8</v>
      </c>
    </row>
    <row r="5" spans="1:73" ht="15.75" customHeight="1" x14ac:dyDescent="0.2">
      <c r="A5" s="28">
        <v>431</v>
      </c>
      <c r="B5" s="28">
        <v>208</v>
      </c>
      <c r="C5" s="28" t="s">
        <v>54</v>
      </c>
      <c r="D5" s="28" t="s">
        <v>56</v>
      </c>
      <c r="E5" s="28" t="s">
        <v>52</v>
      </c>
      <c r="G5" s="28">
        <v>3</v>
      </c>
      <c r="H5" s="29" t="s">
        <v>51</v>
      </c>
      <c r="I5" s="28">
        <v>6</v>
      </c>
      <c r="J5" s="28">
        <v>7</v>
      </c>
      <c r="K5" s="28">
        <v>5</v>
      </c>
      <c r="L5" s="28">
        <v>3</v>
      </c>
      <c r="M5" s="28">
        <v>3</v>
      </c>
      <c r="N5" s="28">
        <v>4</v>
      </c>
      <c r="O5" s="28">
        <v>4</v>
      </c>
      <c r="P5" s="28">
        <v>208</v>
      </c>
      <c r="Q5" s="28">
        <v>9</v>
      </c>
      <c r="R5" s="28">
        <v>8</v>
      </c>
      <c r="S5" s="28">
        <v>2</v>
      </c>
      <c r="T5" s="28">
        <v>2</v>
      </c>
      <c r="U5" s="28">
        <v>1</v>
      </c>
      <c r="V5" s="28">
        <v>3</v>
      </c>
      <c r="W5" s="28">
        <v>2</v>
      </c>
    </row>
    <row r="6" spans="1:73" ht="15.75" customHeight="1" x14ac:dyDescent="0.2">
      <c r="A6" s="28">
        <v>431</v>
      </c>
      <c r="B6" s="28">
        <v>208</v>
      </c>
      <c r="C6" s="28" t="s">
        <v>54</v>
      </c>
      <c r="D6" s="28" t="s">
        <v>56</v>
      </c>
      <c r="E6" s="28" t="s">
        <v>57</v>
      </c>
      <c r="G6" s="28">
        <v>5</v>
      </c>
      <c r="H6" s="29" t="s">
        <v>51</v>
      </c>
      <c r="I6" s="28">
        <v>8</v>
      </c>
      <c r="J6" s="28">
        <v>6</v>
      </c>
      <c r="K6" s="28">
        <v>6</v>
      </c>
      <c r="L6" s="28">
        <v>7</v>
      </c>
      <c r="M6" s="28">
        <v>8</v>
      </c>
      <c r="N6" s="28">
        <v>8</v>
      </c>
      <c r="O6" s="28">
        <v>7</v>
      </c>
      <c r="P6" s="28">
        <v>431</v>
      </c>
      <c r="Q6" s="28">
        <v>7</v>
      </c>
      <c r="R6" s="28">
        <v>7</v>
      </c>
      <c r="S6" s="28">
        <v>8</v>
      </c>
      <c r="T6" s="28">
        <v>8</v>
      </c>
      <c r="U6" s="28">
        <v>8</v>
      </c>
      <c r="V6" s="28">
        <v>5</v>
      </c>
      <c r="W6" s="28">
        <v>8</v>
      </c>
    </row>
    <row r="7" spans="1:73" ht="15.75" customHeight="1" x14ac:dyDescent="0.2">
      <c r="A7" s="28">
        <v>431</v>
      </c>
      <c r="B7" s="29" t="s">
        <v>51</v>
      </c>
      <c r="C7" s="28" t="s">
        <v>58</v>
      </c>
      <c r="D7" s="28" t="s">
        <v>56</v>
      </c>
      <c r="E7" s="28" t="s">
        <v>52</v>
      </c>
      <c r="F7" s="28" t="s">
        <v>66</v>
      </c>
      <c r="G7" s="28">
        <v>5</v>
      </c>
      <c r="H7" s="29" t="s">
        <v>51</v>
      </c>
      <c r="I7" s="28">
        <v>6</v>
      </c>
      <c r="J7" s="28">
        <v>4</v>
      </c>
      <c r="K7" s="28">
        <v>4</v>
      </c>
      <c r="L7" s="28">
        <v>3</v>
      </c>
      <c r="M7" s="28">
        <v>7</v>
      </c>
      <c r="N7" s="28">
        <v>6</v>
      </c>
      <c r="O7" s="28">
        <v>4</v>
      </c>
      <c r="P7" s="28">
        <v>208</v>
      </c>
      <c r="Q7" s="28">
        <v>6</v>
      </c>
      <c r="R7" s="28">
        <v>3</v>
      </c>
      <c r="S7" s="28">
        <v>3</v>
      </c>
      <c r="T7" s="28">
        <v>5</v>
      </c>
      <c r="U7" s="28">
        <v>7</v>
      </c>
      <c r="V7" s="28">
        <v>6</v>
      </c>
      <c r="W7" s="28">
        <v>5</v>
      </c>
    </row>
    <row r="8" spans="1:73" ht="15.75" customHeight="1" x14ac:dyDescent="0.2">
      <c r="A8" s="28">
        <v>431</v>
      </c>
      <c r="B8" s="29" t="s">
        <v>51</v>
      </c>
      <c r="C8" s="28" t="s">
        <v>65</v>
      </c>
      <c r="D8" s="28" t="s">
        <v>59</v>
      </c>
      <c r="E8" s="28" t="s">
        <v>52</v>
      </c>
      <c r="G8" s="28">
        <v>1</v>
      </c>
      <c r="H8" s="29" t="s">
        <v>51</v>
      </c>
      <c r="I8" s="28">
        <v>1</v>
      </c>
      <c r="J8" s="28">
        <v>2</v>
      </c>
      <c r="K8" s="28">
        <v>3</v>
      </c>
      <c r="L8" s="28">
        <v>3</v>
      </c>
      <c r="M8" s="28">
        <v>4</v>
      </c>
      <c r="N8" s="28">
        <v>6</v>
      </c>
      <c r="O8" s="28">
        <v>8</v>
      </c>
      <c r="P8" s="28">
        <v>431</v>
      </c>
      <c r="Q8" s="28">
        <v>4</v>
      </c>
      <c r="R8" s="28">
        <v>6</v>
      </c>
      <c r="S8" s="28">
        <v>2</v>
      </c>
      <c r="T8" s="28">
        <v>4</v>
      </c>
      <c r="U8" s="28">
        <v>6</v>
      </c>
      <c r="V8" s="28">
        <v>7</v>
      </c>
      <c r="W8" s="28">
        <v>5</v>
      </c>
    </row>
    <row r="9" spans="1:73" ht="15.75" customHeight="1" x14ac:dyDescent="0.2">
      <c r="A9" s="29" t="s">
        <v>51</v>
      </c>
      <c r="B9" s="28">
        <v>431</v>
      </c>
      <c r="C9" s="28" t="s">
        <v>54</v>
      </c>
      <c r="D9" s="28" t="s">
        <v>64</v>
      </c>
      <c r="E9" s="28" t="s">
        <v>52</v>
      </c>
      <c r="G9" s="28">
        <v>5</v>
      </c>
      <c r="H9" s="28">
        <v>208</v>
      </c>
      <c r="I9" s="28">
        <v>8</v>
      </c>
      <c r="J9" s="28">
        <v>7</v>
      </c>
      <c r="K9" s="28">
        <v>6</v>
      </c>
      <c r="L9" s="28">
        <v>6</v>
      </c>
      <c r="M9" s="28">
        <v>6</v>
      </c>
      <c r="N9" s="28">
        <v>6</v>
      </c>
      <c r="O9" s="28">
        <v>6</v>
      </c>
      <c r="P9" s="29" t="s">
        <v>51</v>
      </c>
      <c r="Q9" s="28">
        <v>7</v>
      </c>
      <c r="R9" s="28">
        <v>7</v>
      </c>
      <c r="S9" s="28">
        <v>7</v>
      </c>
      <c r="T9" s="28">
        <v>7</v>
      </c>
      <c r="U9" s="28">
        <v>7</v>
      </c>
      <c r="V9" s="28">
        <v>6</v>
      </c>
      <c r="W9" s="28">
        <v>7</v>
      </c>
    </row>
    <row r="10" spans="1:73" ht="15.75" customHeight="1" x14ac:dyDescent="0.2">
      <c r="A10" s="28">
        <v>431</v>
      </c>
      <c r="B10" s="28">
        <v>208</v>
      </c>
      <c r="C10" s="28" t="s">
        <v>58</v>
      </c>
      <c r="D10" s="28" t="s">
        <v>56</v>
      </c>
      <c r="E10" s="28" t="s">
        <v>52</v>
      </c>
      <c r="G10" s="28">
        <v>6</v>
      </c>
      <c r="H10" s="28">
        <v>431</v>
      </c>
      <c r="I10" s="28">
        <v>5</v>
      </c>
      <c r="J10" s="28">
        <v>7</v>
      </c>
      <c r="K10" s="28">
        <v>7</v>
      </c>
      <c r="L10" s="28">
        <v>7</v>
      </c>
      <c r="M10" s="28">
        <v>8</v>
      </c>
      <c r="N10" s="28">
        <v>7</v>
      </c>
      <c r="O10" s="28">
        <v>8</v>
      </c>
      <c r="P10" s="28">
        <v>208</v>
      </c>
      <c r="Q10" s="28">
        <v>8</v>
      </c>
      <c r="R10" s="28">
        <v>7</v>
      </c>
      <c r="S10" s="28">
        <v>3</v>
      </c>
      <c r="T10" s="28">
        <v>4</v>
      </c>
      <c r="U10" s="28">
        <v>4</v>
      </c>
      <c r="V10" s="28">
        <v>7</v>
      </c>
      <c r="W10" s="28">
        <v>4</v>
      </c>
    </row>
    <row r="11" spans="1:73" ht="15.75" customHeight="1" x14ac:dyDescent="0.2">
      <c r="A11" s="28">
        <v>208</v>
      </c>
      <c r="B11" s="28">
        <v>431</v>
      </c>
      <c r="C11" s="28" t="s">
        <v>58</v>
      </c>
      <c r="D11" s="28" t="s">
        <v>56</v>
      </c>
      <c r="E11" s="28" t="s">
        <v>52</v>
      </c>
      <c r="G11" s="28">
        <v>3</v>
      </c>
      <c r="H11" s="28">
        <v>431</v>
      </c>
      <c r="I11" s="28">
        <v>4</v>
      </c>
      <c r="J11" s="28">
        <v>7</v>
      </c>
      <c r="K11" s="28">
        <v>5</v>
      </c>
      <c r="L11" s="28">
        <v>5</v>
      </c>
      <c r="M11" s="28">
        <v>7</v>
      </c>
      <c r="N11" s="28">
        <v>4</v>
      </c>
      <c r="O11" s="28">
        <v>5</v>
      </c>
      <c r="P11" s="28">
        <v>208</v>
      </c>
      <c r="Q11" s="28">
        <v>8</v>
      </c>
      <c r="R11" s="28">
        <v>8</v>
      </c>
      <c r="S11" s="28">
        <v>4</v>
      </c>
      <c r="T11" s="28">
        <v>5</v>
      </c>
      <c r="U11" s="28">
        <v>5</v>
      </c>
      <c r="V11" s="28">
        <v>7</v>
      </c>
      <c r="W11" s="28">
        <v>6</v>
      </c>
    </row>
    <row r="12" spans="1:73" ht="15.75" customHeight="1" x14ac:dyDescent="0.2">
      <c r="A12" s="28">
        <v>431</v>
      </c>
      <c r="B12" s="28">
        <v>208</v>
      </c>
      <c r="C12" s="28" t="s">
        <v>54</v>
      </c>
      <c r="D12" s="28" t="s">
        <v>59</v>
      </c>
      <c r="E12" s="28" t="s">
        <v>57</v>
      </c>
      <c r="G12" s="28">
        <v>8</v>
      </c>
      <c r="H12" s="29" t="s">
        <v>51</v>
      </c>
      <c r="I12" s="28">
        <v>9</v>
      </c>
      <c r="J12" s="28">
        <v>9</v>
      </c>
      <c r="K12" s="28">
        <v>9</v>
      </c>
      <c r="L12" s="28">
        <v>8</v>
      </c>
      <c r="M12" s="28">
        <v>8</v>
      </c>
      <c r="N12" s="28">
        <v>9</v>
      </c>
      <c r="O12" s="28">
        <v>9</v>
      </c>
      <c r="P12" s="28">
        <v>208</v>
      </c>
      <c r="Q12" s="28">
        <v>9</v>
      </c>
      <c r="R12" s="28">
        <v>7</v>
      </c>
      <c r="S12" s="28">
        <v>7</v>
      </c>
      <c r="T12" s="28">
        <v>7</v>
      </c>
      <c r="U12" s="28">
        <v>7</v>
      </c>
      <c r="V12" s="28">
        <v>8</v>
      </c>
      <c r="W12" s="28">
        <v>7</v>
      </c>
    </row>
    <row r="13" spans="1:73" ht="15.75" customHeight="1" x14ac:dyDescent="0.2">
      <c r="A13" s="28">
        <v>431</v>
      </c>
      <c r="B13" s="28">
        <v>208</v>
      </c>
      <c r="C13" s="28" t="s">
        <v>54</v>
      </c>
      <c r="D13" s="28" t="s">
        <v>63</v>
      </c>
      <c r="E13" s="28" t="s">
        <v>52</v>
      </c>
      <c r="G13" s="28">
        <v>6</v>
      </c>
      <c r="H13" s="29" t="s">
        <v>51</v>
      </c>
      <c r="I13" s="28">
        <v>6</v>
      </c>
      <c r="J13" s="28">
        <v>5</v>
      </c>
      <c r="K13" s="28">
        <v>6</v>
      </c>
      <c r="L13" s="28">
        <v>6</v>
      </c>
      <c r="M13" s="28">
        <v>6</v>
      </c>
      <c r="N13" s="28">
        <v>7</v>
      </c>
      <c r="O13" s="28">
        <v>6</v>
      </c>
      <c r="P13" s="28">
        <v>208</v>
      </c>
      <c r="Q13" s="28">
        <v>6</v>
      </c>
      <c r="R13" s="28">
        <v>8</v>
      </c>
      <c r="S13" s="28">
        <v>5</v>
      </c>
      <c r="T13" s="28">
        <v>5</v>
      </c>
      <c r="U13" s="28">
        <v>5</v>
      </c>
      <c r="V13" s="28">
        <v>7</v>
      </c>
      <c r="W13" s="28">
        <v>5</v>
      </c>
    </row>
    <row r="14" spans="1:73" ht="15.75" customHeight="1" x14ac:dyDescent="0.2">
      <c r="A14" s="28">
        <v>431</v>
      </c>
      <c r="B14" s="29" t="s">
        <v>51</v>
      </c>
      <c r="C14" s="28" t="s">
        <v>58</v>
      </c>
      <c r="D14" s="28" t="s">
        <v>59</v>
      </c>
      <c r="E14" s="28" t="s">
        <v>52</v>
      </c>
      <c r="G14" s="28">
        <v>9</v>
      </c>
      <c r="H14" s="28">
        <v>208</v>
      </c>
      <c r="I14" s="28">
        <v>9</v>
      </c>
      <c r="J14" s="28">
        <v>9</v>
      </c>
      <c r="K14" s="28">
        <v>4</v>
      </c>
      <c r="L14" s="28">
        <v>6</v>
      </c>
      <c r="M14" s="28">
        <v>7</v>
      </c>
      <c r="N14" s="28">
        <v>8</v>
      </c>
      <c r="O14" s="28">
        <v>7</v>
      </c>
      <c r="P14" s="29" t="s">
        <v>51</v>
      </c>
      <c r="Q14" s="28">
        <v>8</v>
      </c>
      <c r="R14" s="28">
        <v>7</v>
      </c>
      <c r="S14" s="28">
        <v>2</v>
      </c>
      <c r="T14" s="28">
        <v>2</v>
      </c>
      <c r="U14" s="28">
        <v>4</v>
      </c>
      <c r="V14" s="28">
        <v>8</v>
      </c>
      <c r="W14" s="28">
        <v>4</v>
      </c>
    </row>
    <row r="15" spans="1:73" ht="15.75" customHeight="1" x14ac:dyDescent="0.2">
      <c r="A15" s="28">
        <v>431</v>
      </c>
      <c r="B15" s="28">
        <v>208</v>
      </c>
      <c r="C15" s="28" t="s">
        <v>58</v>
      </c>
      <c r="D15" s="28" t="s">
        <v>59</v>
      </c>
      <c r="E15" s="28" t="s">
        <v>55</v>
      </c>
      <c r="G15" s="28">
        <v>8</v>
      </c>
      <c r="H15" s="29" t="s">
        <v>51</v>
      </c>
      <c r="I15" s="28">
        <v>8</v>
      </c>
      <c r="J15" s="28">
        <v>6</v>
      </c>
      <c r="K15" s="28">
        <v>7</v>
      </c>
      <c r="L15" s="28">
        <v>4</v>
      </c>
      <c r="M15" s="28">
        <v>6</v>
      </c>
      <c r="N15" s="28">
        <v>8</v>
      </c>
      <c r="O15" s="28">
        <v>7</v>
      </c>
      <c r="P15" s="28">
        <v>208</v>
      </c>
      <c r="Q15" s="28">
        <v>8</v>
      </c>
      <c r="R15" s="28">
        <v>6</v>
      </c>
      <c r="S15" s="28">
        <v>6</v>
      </c>
      <c r="T15" s="28">
        <v>4</v>
      </c>
      <c r="U15" s="28">
        <v>4</v>
      </c>
      <c r="V15" s="28">
        <v>8</v>
      </c>
      <c r="W15" s="28">
        <v>6</v>
      </c>
    </row>
    <row r="16" spans="1:73" ht="15.75" customHeight="1" x14ac:dyDescent="0.2">
      <c r="A16" s="28">
        <v>431</v>
      </c>
      <c r="B16" s="29" t="s">
        <v>51</v>
      </c>
      <c r="C16" s="28" t="s">
        <v>58</v>
      </c>
      <c r="D16" s="28" t="s">
        <v>60</v>
      </c>
      <c r="E16" s="28" t="s">
        <v>62</v>
      </c>
      <c r="G16" s="28">
        <v>6</v>
      </c>
      <c r="H16" s="28">
        <v>208</v>
      </c>
      <c r="I16" s="28">
        <v>7</v>
      </c>
      <c r="J16" s="28">
        <v>7</v>
      </c>
      <c r="K16" s="28">
        <v>8</v>
      </c>
      <c r="L16" s="28">
        <v>8</v>
      </c>
      <c r="M16" s="28">
        <v>8</v>
      </c>
      <c r="N16" s="28">
        <v>8</v>
      </c>
      <c r="O16" s="28">
        <v>8</v>
      </c>
      <c r="P16" s="28">
        <v>431</v>
      </c>
      <c r="Q16" s="28">
        <v>7</v>
      </c>
      <c r="R16" s="28">
        <v>8</v>
      </c>
      <c r="S16" s="28">
        <v>8</v>
      </c>
      <c r="T16" s="28">
        <v>9</v>
      </c>
      <c r="U16" s="28">
        <v>9</v>
      </c>
      <c r="V16" s="28">
        <v>9</v>
      </c>
      <c r="W16" s="28">
        <v>9</v>
      </c>
    </row>
    <row r="17" spans="1:23" ht="15.75" customHeight="1" x14ac:dyDescent="0.2">
      <c r="A17" s="28">
        <v>208</v>
      </c>
      <c r="B17" s="28">
        <v>431</v>
      </c>
      <c r="C17" s="28" t="s">
        <v>58</v>
      </c>
      <c r="D17" s="28" t="s">
        <v>60</v>
      </c>
      <c r="E17" s="28" t="s">
        <v>52</v>
      </c>
      <c r="G17" s="28">
        <v>6</v>
      </c>
      <c r="H17" s="28">
        <v>208</v>
      </c>
      <c r="I17" s="28">
        <v>7</v>
      </c>
      <c r="J17" s="28">
        <v>6</v>
      </c>
      <c r="K17" s="28">
        <v>6</v>
      </c>
      <c r="L17" s="28">
        <v>6</v>
      </c>
      <c r="M17" s="28">
        <v>6</v>
      </c>
      <c r="N17" s="28">
        <v>6</v>
      </c>
      <c r="O17" s="28">
        <v>7</v>
      </c>
      <c r="P17" s="28">
        <v>431</v>
      </c>
      <c r="Q17" s="28">
        <v>6</v>
      </c>
      <c r="R17" s="28">
        <v>6</v>
      </c>
      <c r="S17" s="28">
        <v>4</v>
      </c>
      <c r="T17" s="28">
        <v>4</v>
      </c>
      <c r="U17" s="28">
        <v>3</v>
      </c>
      <c r="V17" s="28">
        <v>3</v>
      </c>
      <c r="W17" s="28">
        <v>3</v>
      </c>
    </row>
    <row r="18" spans="1:23" ht="15.75" customHeight="1" x14ac:dyDescent="0.2">
      <c r="A18" s="28">
        <v>431</v>
      </c>
      <c r="B18" s="29" t="s">
        <v>51</v>
      </c>
      <c r="C18" s="28" t="s">
        <v>54</v>
      </c>
      <c r="D18" s="28" t="s">
        <v>56</v>
      </c>
      <c r="E18" s="28" t="s">
        <v>57</v>
      </c>
      <c r="G18" s="28">
        <v>6</v>
      </c>
      <c r="H18" s="28" t="s">
        <v>61</v>
      </c>
      <c r="I18" s="28">
        <v>7</v>
      </c>
      <c r="J18" s="28">
        <v>8</v>
      </c>
      <c r="K18" s="28">
        <v>6</v>
      </c>
      <c r="L18" s="28">
        <v>6</v>
      </c>
      <c r="M18" s="28">
        <v>6</v>
      </c>
      <c r="N18" s="28">
        <v>3</v>
      </c>
      <c r="O18" s="28">
        <v>7</v>
      </c>
      <c r="P18" s="28">
        <v>431</v>
      </c>
      <c r="Q18" s="28">
        <v>4</v>
      </c>
      <c r="R18" s="28">
        <v>7</v>
      </c>
      <c r="S18" s="28">
        <v>8</v>
      </c>
      <c r="T18" s="28">
        <v>9</v>
      </c>
      <c r="U18" s="28">
        <v>8</v>
      </c>
      <c r="V18" s="28">
        <v>4</v>
      </c>
      <c r="W18" s="28">
        <v>8</v>
      </c>
    </row>
    <row r="19" spans="1:23" ht="15.75" customHeight="1" x14ac:dyDescent="0.2">
      <c r="A19" s="28">
        <v>208</v>
      </c>
      <c r="B19" s="28">
        <v>431</v>
      </c>
      <c r="C19" s="28" t="s">
        <v>58</v>
      </c>
      <c r="D19" s="28" t="s">
        <v>56</v>
      </c>
      <c r="E19" s="28" t="s">
        <v>52</v>
      </c>
      <c r="G19" s="28">
        <v>8</v>
      </c>
      <c r="H19" s="28">
        <v>208</v>
      </c>
      <c r="I19" s="28">
        <v>9</v>
      </c>
      <c r="J19" s="28">
        <v>6</v>
      </c>
      <c r="K19" s="28">
        <v>7</v>
      </c>
      <c r="L19" s="28">
        <v>8</v>
      </c>
      <c r="M19" s="28">
        <v>8</v>
      </c>
      <c r="N19" s="28">
        <v>8</v>
      </c>
      <c r="O19" s="28">
        <v>8</v>
      </c>
      <c r="P19" s="29" t="s">
        <v>51</v>
      </c>
      <c r="Q19" s="28">
        <v>6</v>
      </c>
      <c r="R19" s="28">
        <v>7</v>
      </c>
      <c r="S19" s="28">
        <v>7</v>
      </c>
      <c r="T19" s="28">
        <v>8</v>
      </c>
      <c r="U19" s="28">
        <v>7</v>
      </c>
      <c r="V19" s="28">
        <v>7</v>
      </c>
      <c r="W19" s="28">
        <v>7</v>
      </c>
    </row>
    <row r="20" spans="1:23" ht="15.75" customHeight="1" x14ac:dyDescent="0.2">
      <c r="A20" s="28">
        <v>208</v>
      </c>
      <c r="B20" s="28">
        <v>431</v>
      </c>
      <c r="C20" s="28" t="s">
        <v>58</v>
      </c>
      <c r="D20" s="28" t="s">
        <v>60</v>
      </c>
      <c r="E20" s="28" t="s">
        <v>52</v>
      </c>
      <c r="G20" s="28">
        <v>5</v>
      </c>
      <c r="H20" s="28">
        <v>208</v>
      </c>
      <c r="I20" s="28">
        <v>7</v>
      </c>
      <c r="J20" s="28">
        <v>5</v>
      </c>
      <c r="K20" s="28">
        <v>5</v>
      </c>
      <c r="L20" s="28">
        <v>4</v>
      </c>
      <c r="M20" s="28">
        <v>3</v>
      </c>
      <c r="N20" s="28">
        <v>6</v>
      </c>
      <c r="O20" s="28">
        <v>3</v>
      </c>
      <c r="P20" s="29" t="s">
        <v>51</v>
      </c>
      <c r="Q20" s="28">
        <v>6</v>
      </c>
      <c r="R20" s="28">
        <v>6</v>
      </c>
      <c r="S20" s="28">
        <v>5</v>
      </c>
      <c r="T20" s="28">
        <v>4</v>
      </c>
      <c r="U20" s="28">
        <v>5</v>
      </c>
      <c r="V20" s="28">
        <v>4</v>
      </c>
      <c r="W20" s="28">
        <v>5</v>
      </c>
    </row>
    <row r="21" spans="1:23" ht="15.75" customHeight="1" x14ac:dyDescent="0.2">
      <c r="A21" s="28">
        <v>431</v>
      </c>
      <c r="B21" s="29" t="s">
        <v>51</v>
      </c>
      <c r="C21" s="28" t="s">
        <v>58</v>
      </c>
      <c r="D21" s="28" t="s">
        <v>59</v>
      </c>
      <c r="E21" s="28" t="s">
        <v>55</v>
      </c>
      <c r="G21" s="28">
        <v>7</v>
      </c>
      <c r="H21" s="28">
        <v>431</v>
      </c>
      <c r="I21" s="28">
        <v>8</v>
      </c>
      <c r="J21" s="28">
        <v>7</v>
      </c>
      <c r="K21" s="28">
        <v>8</v>
      </c>
      <c r="L21" s="28">
        <v>7</v>
      </c>
      <c r="M21" s="28">
        <v>6</v>
      </c>
      <c r="N21" s="28">
        <v>7</v>
      </c>
      <c r="O21" s="28">
        <v>8</v>
      </c>
      <c r="P21" s="29" t="s">
        <v>51</v>
      </c>
      <c r="Q21" s="28">
        <v>5</v>
      </c>
      <c r="R21" s="28">
        <v>7</v>
      </c>
      <c r="S21" s="28">
        <v>5</v>
      </c>
      <c r="T21" s="28">
        <v>7</v>
      </c>
      <c r="U21" s="28">
        <v>8</v>
      </c>
      <c r="V21" s="28">
        <v>7</v>
      </c>
      <c r="W21" s="28">
        <v>6</v>
      </c>
    </row>
    <row r="22" spans="1:23" ht="15.75" customHeight="1" x14ac:dyDescent="0.2">
      <c r="A22" s="29" t="s">
        <v>51</v>
      </c>
      <c r="B22" s="28">
        <v>208</v>
      </c>
      <c r="C22" s="28" t="s">
        <v>58</v>
      </c>
      <c r="D22" s="28" t="s">
        <v>56</v>
      </c>
      <c r="E22" s="28" t="s">
        <v>57</v>
      </c>
      <c r="G22" s="28">
        <v>4</v>
      </c>
      <c r="H22" s="29" t="s">
        <v>51</v>
      </c>
      <c r="I22" s="28">
        <v>7</v>
      </c>
      <c r="J22" s="28">
        <v>7</v>
      </c>
      <c r="K22" s="28">
        <v>7</v>
      </c>
      <c r="L22" s="28">
        <v>5</v>
      </c>
      <c r="M22" s="28">
        <v>7</v>
      </c>
      <c r="N22" s="28">
        <v>5</v>
      </c>
      <c r="O22" s="28">
        <v>8</v>
      </c>
      <c r="P22" s="28">
        <v>208</v>
      </c>
      <c r="Q22" s="28">
        <v>7</v>
      </c>
      <c r="R22" s="28">
        <v>8</v>
      </c>
      <c r="S22" s="28">
        <v>4</v>
      </c>
      <c r="T22" s="28">
        <v>4</v>
      </c>
      <c r="U22" s="28">
        <v>4</v>
      </c>
      <c r="V22" s="28">
        <v>4</v>
      </c>
      <c r="W22" s="28">
        <v>4</v>
      </c>
    </row>
    <row r="23" spans="1:23" ht="15.75" customHeight="1" x14ac:dyDescent="0.2">
      <c r="A23" s="28">
        <v>431</v>
      </c>
      <c r="B23" s="28">
        <v>208</v>
      </c>
      <c r="C23" s="28" t="s">
        <v>54</v>
      </c>
      <c r="D23" s="28" t="s">
        <v>56</v>
      </c>
      <c r="E23" s="28" t="s">
        <v>55</v>
      </c>
      <c r="G23" s="28">
        <v>9</v>
      </c>
      <c r="H23" s="29" t="s">
        <v>51</v>
      </c>
      <c r="I23" s="28">
        <v>6</v>
      </c>
      <c r="J23" s="28">
        <v>6</v>
      </c>
      <c r="K23" s="28">
        <v>6</v>
      </c>
      <c r="L23" s="28">
        <v>6</v>
      </c>
      <c r="M23" s="28">
        <v>6</v>
      </c>
      <c r="N23" s="28">
        <v>6</v>
      </c>
      <c r="O23" s="28">
        <v>6</v>
      </c>
      <c r="P23" s="28">
        <v>208</v>
      </c>
      <c r="Q23" s="28">
        <v>5</v>
      </c>
      <c r="R23" s="28">
        <v>5</v>
      </c>
      <c r="S23" s="28">
        <v>5</v>
      </c>
      <c r="T23" s="28">
        <v>4</v>
      </c>
      <c r="U23" s="28">
        <v>3</v>
      </c>
      <c r="V23" s="28">
        <v>3</v>
      </c>
      <c r="W23" s="28">
        <v>4</v>
      </c>
    </row>
    <row r="24" spans="1:23" ht="15.75" customHeight="1" x14ac:dyDescent="0.2">
      <c r="A24" s="28">
        <v>431</v>
      </c>
      <c r="B24" s="28">
        <v>208</v>
      </c>
      <c r="C24" s="28" t="s">
        <v>54</v>
      </c>
      <c r="D24" s="28" t="s">
        <v>53</v>
      </c>
      <c r="E24" s="28" t="s">
        <v>52</v>
      </c>
      <c r="G24" s="28">
        <v>7</v>
      </c>
      <c r="H24" s="29" t="s">
        <v>51</v>
      </c>
      <c r="I24" s="28">
        <v>7</v>
      </c>
      <c r="J24" s="28">
        <v>7</v>
      </c>
      <c r="K24" s="28">
        <v>6</v>
      </c>
      <c r="L24" s="28">
        <v>6</v>
      </c>
      <c r="M24" s="28">
        <v>6</v>
      </c>
      <c r="N24" s="28">
        <v>6</v>
      </c>
      <c r="O24" s="28">
        <v>6</v>
      </c>
      <c r="P24" s="28">
        <v>208</v>
      </c>
      <c r="Q24" s="28">
        <v>7</v>
      </c>
      <c r="R24" s="28">
        <v>7</v>
      </c>
      <c r="S24" s="28">
        <v>5</v>
      </c>
      <c r="T24" s="28">
        <v>4</v>
      </c>
      <c r="U24" s="28">
        <v>5</v>
      </c>
      <c r="V24" s="28">
        <v>5</v>
      </c>
      <c r="W24" s="28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00B3-5E49-4446-A0AB-0163D912DE31}">
  <sheetPr>
    <tabColor rgb="FF92D050"/>
  </sheetPr>
  <dimension ref="B3:N49"/>
  <sheetViews>
    <sheetView workbookViewId="0">
      <selection activeCell="L5" sqref="L5:N8"/>
    </sheetView>
  </sheetViews>
  <sheetFormatPr baseColWidth="10" defaultRowHeight="14" x14ac:dyDescent="0.2"/>
  <cols>
    <col min="1" max="8" width="10.83203125" style="30"/>
    <col min="9" max="9" width="17" style="30" customWidth="1"/>
    <col min="10" max="16384" width="10.83203125" style="30"/>
  </cols>
  <sheetData>
    <row r="3" spans="2:14" x14ac:dyDescent="0.2">
      <c r="B3" s="30" t="s">
        <v>17</v>
      </c>
      <c r="C3" s="31" t="s">
        <v>36</v>
      </c>
      <c r="D3" s="31" t="s">
        <v>92</v>
      </c>
      <c r="E3" s="31" t="s">
        <v>91</v>
      </c>
      <c r="F3" s="31" t="s">
        <v>90</v>
      </c>
      <c r="G3" s="31" t="s">
        <v>9</v>
      </c>
      <c r="H3" s="31" t="s">
        <v>89</v>
      </c>
      <c r="I3" s="31" t="s">
        <v>88</v>
      </c>
    </row>
    <row r="4" spans="2:14" x14ac:dyDescent="0.2">
      <c r="B4" s="31">
        <v>208</v>
      </c>
      <c r="C4" s="31">
        <v>9</v>
      </c>
      <c r="D4" s="31">
        <v>9</v>
      </c>
      <c r="E4" s="31">
        <v>7</v>
      </c>
      <c r="F4" s="31">
        <v>7</v>
      </c>
      <c r="G4" s="31">
        <v>5</v>
      </c>
      <c r="H4" s="31">
        <v>8</v>
      </c>
      <c r="I4" s="31">
        <v>7</v>
      </c>
    </row>
    <row r="5" spans="2:14" ht="19" x14ac:dyDescent="0.25">
      <c r="B5" s="32">
        <v>35</v>
      </c>
      <c r="C5" s="31">
        <v>7</v>
      </c>
      <c r="D5" s="31">
        <v>8</v>
      </c>
      <c r="E5" s="31">
        <v>7</v>
      </c>
      <c r="F5" s="31">
        <v>7</v>
      </c>
      <c r="G5" s="31">
        <v>7</v>
      </c>
      <c r="H5" s="31">
        <v>8</v>
      </c>
      <c r="I5" s="31">
        <v>7</v>
      </c>
      <c r="L5" s="34">
        <v>208</v>
      </c>
      <c r="M5" s="33" t="s">
        <v>22</v>
      </c>
      <c r="N5" s="33"/>
    </row>
    <row r="6" spans="2:14" ht="19" x14ac:dyDescent="0.25">
      <c r="B6" s="32">
        <v>35</v>
      </c>
      <c r="C6" s="31">
        <v>6</v>
      </c>
      <c r="D6" s="31">
        <v>7</v>
      </c>
      <c r="E6" s="31">
        <v>8</v>
      </c>
      <c r="F6" s="31">
        <v>6</v>
      </c>
      <c r="G6" s="31">
        <v>7</v>
      </c>
      <c r="H6" s="31">
        <v>4</v>
      </c>
      <c r="I6" s="31">
        <v>6</v>
      </c>
      <c r="L6" s="34">
        <v>35</v>
      </c>
      <c r="M6" s="33" t="s">
        <v>87</v>
      </c>
      <c r="N6" s="33"/>
    </row>
    <row r="7" spans="2:14" ht="19" x14ac:dyDescent="0.25">
      <c r="B7" s="32">
        <v>35</v>
      </c>
      <c r="C7" s="31">
        <v>6</v>
      </c>
      <c r="D7" s="31">
        <v>7</v>
      </c>
      <c r="E7" s="31">
        <v>5</v>
      </c>
      <c r="F7" s="31">
        <v>3</v>
      </c>
      <c r="G7" s="31">
        <v>3</v>
      </c>
      <c r="H7" s="31">
        <v>4</v>
      </c>
      <c r="I7" s="31">
        <v>4</v>
      </c>
      <c r="L7" s="34">
        <v>431</v>
      </c>
      <c r="M7" s="33" t="s">
        <v>86</v>
      </c>
      <c r="N7" s="33"/>
    </row>
    <row r="8" spans="2:14" ht="19" x14ac:dyDescent="0.25">
      <c r="B8" s="32">
        <v>35</v>
      </c>
      <c r="C8" s="31">
        <v>8</v>
      </c>
      <c r="D8" s="31">
        <v>6</v>
      </c>
      <c r="E8" s="31">
        <v>6</v>
      </c>
      <c r="F8" s="31">
        <v>7</v>
      </c>
      <c r="G8" s="31">
        <v>8</v>
      </c>
      <c r="H8" s="31">
        <v>8</v>
      </c>
      <c r="I8" s="31">
        <v>7</v>
      </c>
      <c r="L8" s="33"/>
      <c r="M8" s="33"/>
      <c r="N8" s="33"/>
    </row>
    <row r="9" spans="2:14" x14ac:dyDescent="0.2">
      <c r="B9" s="32">
        <v>35</v>
      </c>
      <c r="C9" s="31">
        <v>6</v>
      </c>
      <c r="D9" s="31">
        <v>4</v>
      </c>
      <c r="E9" s="31">
        <v>4</v>
      </c>
      <c r="F9" s="31">
        <v>3</v>
      </c>
      <c r="G9" s="31">
        <v>7</v>
      </c>
      <c r="H9" s="31">
        <v>6</v>
      </c>
      <c r="I9" s="31">
        <v>4</v>
      </c>
    </row>
    <row r="10" spans="2:14" x14ac:dyDescent="0.2">
      <c r="B10" s="32">
        <v>35</v>
      </c>
      <c r="C10" s="31">
        <v>1</v>
      </c>
      <c r="D10" s="31">
        <v>2</v>
      </c>
      <c r="E10" s="31">
        <v>3</v>
      </c>
      <c r="F10" s="31">
        <v>3</v>
      </c>
      <c r="G10" s="31">
        <v>4</v>
      </c>
      <c r="H10" s="31">
        <v>6</v>
      </c>
      <c r="I10" s="31">
        <v>8</v>
      </c>
    </row>
    <row r="11" spans="2:14" x14ac:dyDescent="0.2">
      <c r="B11" s="31">
        <v>208</v>
      </c>
      <c r="C11" s="31">
        <v>8</v>
      </c>
      <c r="D11" s="31">
        <v>7</v>
      </c>
      <c r="E11" s="31">
        <v>6</v>
      </c>
      <c r="F11" s="31">
        <v>6</v>
      </c>
      <c r="G11" s="31">
        <v>6</v>
      </c>
      <c r="H11" s="31">
        <v>6</v>
      </c>
      <c r="I11" s="31">
        <v>6</v>
      </c>
    </row>
    <row r="12" spans="2:14" x14ac:dyDescent="0.2">
      <c r="B12" s="31">
        <v>431</v>
      </c>
      <c r="C12" s="31">
        <v>5</v>
      </c>
      <c r="D12" s="31">
        <v>7</v>
      </c>
      <c r="E12" s="31">
        <v>7</v>
      </c>
      <c r="F12" s="31">
        <v>7</v>
      </c>
      <c r="G12" s="31">
        <v>8</v>
      </c>
      <c r="H12" s="31">
        <v>7</v>
      </c>
      <c r="I12" s="31">
        <v>8</v>
      </c>
    </row>
    <row r="13" spans="2:14" x14ac:dyDescent="0.2">
      <c r="B13" s="31">
        <v>431</v>
      </c>
      <c r="C13" s="31">
        <v>4</v>
      </c>
      <c r="D13" s="31">
        <v>7</v>
      </c>
      <c r="E13" s="31">
        <v>5</v>
      </c>
      <c r="F13" s="31">
        <v>5</v>
      </c>
      <c r="G13" s="31">
        <v>7</v>
      </c>
      <c r="H13" s="31">
        <v>4</v>
      </c>
      <c r="I13" s="31">
        <v>5</v>
      </c>
    </row>
    <row r="14" spans="2:14" x14ac:dyDescent="0.2">
      <c r="B14" s="32">
        <v>35</v>
      </c>
      <c r="C14" s="31">
        <v>9</v>
      </c>
      <c r="D14" s="31">
        <v>9</v>
      </c>
      <c r="E14" s="31">
        <v>9</v>
      </c>
      <c r="F14" s="31">
        <v>8</v>
      </c>
      <c r="G14" s="31">
        <v>8</v>
      </c>
      <c r="H14" s="31">
        <v>9</v>
      </c>
      <c r="I14" s="31">
        <v>9</v>
      </c>
    </row>
    <row r="15" spans="2:14" x14ac:dyDescent="0.2">
      <c r="B15" s="32">
        <v>35</v>
      </c>
      <c r="C15" s="31">
        <v>6</v>
      </c>
      <c r="D15" s="31">
        <v>5</v>
      </c>
      <c r="E15" s="31">
        <v>6</v>
      </c>
      <c r="F15" s="31">
        <v>6</v>
      </c>
      <c r="G15" s="31">
        <v>6</v>
      </c>
      <c r="H15" s="31">
        <v>7</v>
      </c>
      <c r="I15" s="31">
        <v>6</v>
      </c>
    </row>
    <row r="16" spans="2:14" x14ac:dyDescent="0.2">
      <c r="B16" s="31">
        <v>208</v>
      </c>
      <c r="C16" s="31">
        <v>9</v>
      </c>
      <c r="D16" s="31">
        <v>9</v>
      </c>
      <c r="E16" s="31">
        <v>4</v>
      </c>
      <c r="F16" s="31">
        <v>6</v>
      </c>
      <c r="G16" s="31">
        <v>7</v>
      </c>
      <c r="H16" s="31">
        <v>8</v>
      </c>
      <c r="I16" s="31">
        <v>7</v>
      </c>
    </row>
    <row r="17" spans="2:9" x14ac:dyDescent="0.2">
      <c r="B17" s="32">
        <v>35</v>
      </c>
      <c r="C17" s="31">
        <v>8</v>
      </c>
      <c r="D17" s="31">
        <v>6</v>
      </c>
      <c r="E17" s="31">
        <v>7</v>
      </c>
      <c r="F17" s="31">
        <v>4</v>
      </c>
      <c r="G17" s="31">
        <v>6</v>
      </c>
      <c r="H17" s="31">
        <v>8</v>
      </c>
      <c r="I17" s="31">
        <v>7</v>
      </c>
    </row>
    <row r="18" spans="2:9" x14ac:dyDescent="0.2">
      <c r="B18" s="31">
        <v>208</v>
      </c>
      <c r="C18" s="31">
        <v>7</v>
      </c>
      <c r="D18" s="31">
        <v>7</v>
      </c>
      <c r="E18" s="31">
        <v>8</v>
      </c>
      <c r="F18" s="31">
        <v>8</v>
      </c>
      <c r="G18" s="31">
        <v>8</v>
      </c>
      <c r="H18" s="31">
        <v>8</v>
      </c>
      <c r="I18" s="31">
        <v>8</v>
      </c>
    </row>
    <row r="19" spans="2:9" x14ac:dyDescent="0.2">
      <c r="B19" s="31">
        <v>208</v>
      </c>
      <c r="C19" s="31">
        <v>7</v>
      </c>
      <c r="D19" s="31">
        <v>6</v>
      </c>
      <c r="E19" s="31">
        <v>6</v>
      </c>
      <c r="F19" s="31">
        <v>6</v>
      </c>
      <c r="G19" s="31">
        <v>6</v>
      </c>
      <c r="H19" s="31">
        <v>6</v>
      </c>
      <c r="I19" s="31">
        <v>7</v>
      </c>
    </row>
    <row r="20" spans="2:9" x14ac:dyDescent="0.2">
      <c r="B20" s="31">
        <v>208</v>
      </c>
      <c r="C20" s="31">
        <v>7</v>
      </c>
      <c r="D20" s="31">
        <v>8</v>
      </c>
      <c r="E20" s="31">
        <v>6</v>
      </c>
      <c r="F20" s="31">
        <v>6</v>
      </c>
      <c r="G20" s="31">
        <v>6</v>
      </c>
      <c r="H20" s="31">
        <v>3</v>
      </c>
      <c r="I20" s="31">
        <v>7</v>
      </c>
    </row>
    <row r="21" spans="2:9" x14ac:dyDescent="0.2">
      <c r="B21" s="31">
        <v>208</v>
      </c>
      <c r="C21" s="31">
        <v>9</v>
      </c>
      <c r="D21" s="31">
        <v>6</v>
      </c>
      <c r="E21" s="31">
        <v>7</v>
      </c>
      <c r="F21" s="31">
        <v>8</v>
      </c>
      <c r="G21" s="31">
        <v>8</v>
      </c>
      <c r="H21" s="31">
        <v>8</v>
      </c>
      <c r="I21" s="31">
        <v>8</v>
      </c>
    </row>
    <row r="22" spans="2:9" x14ac:dyDescent="0.2">
      <c r="B22" s="31">
        <v>208</v>
      </c>
      <c r="C22" s="31">
        <v>7</v>
      </c>
      <c r="D22" s="31">
        <v>5</v>
      </c>
      <c r="E22" s="31">
        <v>5</v>
      </c>
      <c r="F22" s="31">
        <v>4</v>
      </c>
      <c r="G22" s="31">
        <v>3</v>
      </c>
      <c r="H22" s="31">
        <v>6</v>
      </c>
      <c r="I22" s="31">
        <v>3</v>
      </c>
    </row>
    <row r="23" spans="2:9" x14ac:dyDescent="0.2">
      <c r="B23" s="31">
        <v>431</v>
      </c>
      <c r="C23" s="31">
        <v>8</v>
      </c>
      <c r="D23" s="31">
        <v>7</v>
      </c>
      <c r="E23" s="31">
        <v>8</v>
      </c>
      <c r="F23" s="31">
        <v>7</v>
      </c>
      <c r="G23" s="31">
        <v>6</v>
      </c>
      <c r="H23" s="31">
        <v>7</v>
      </c>
      <c r="I23" s="31">
        <v>8</v>
      </c>
    </row>
    <row r="24" spans="2:9" x14ac:dyDescent="0.2">
      <c r="B24" s="32">
        <v>35</v>
      </c>
      <c r="C24" s="31">
        <v>7</v>
      </c>
      <c r="D24" s="31">
        <v>7</v>
      </c>
      <c r="E24" s="31">
        <v>7</v>
      </c>
      <c r="F24" s="31">
        <v>5</v>
      </c>
      <c r="G24" s="31">
        <v>7</v>
      </c>
      <c r="H24" s="31">
        <v>5</v>
      </c>
      <c r="I24" s="31">
        <v>8</v>
      </c>
    </row>
    <row r="25" spans="2:9" x14ac:dyDescent="0.2">
      <c r="B25" s="32">
        <v>35</v>
      </c>
      <c r="C25" s="31">
        <v>6</v>
      </c>
      <c r="D25" s="31">
        <v>6</v>
      </c>
      <c r="E25" s="31">
        <v>6</v>
      </c>
      <c r="F25" s="31">
        <v>6</v>
      </c>
      <c r="G25" s="31">
        <v>6</v>
      </c>
      <c r="H25" s="31">
        <v>6</v>
      </c>
      <c r="I25" s="31">
        <v>6</v>
      </c>
    </row>
    <row r="26" spans="2:9" x14ac:dyDescent="0.2">
      <c r="B26" s="32">
        <v>35</v>
      </c>
      <c r="C26" s="31">
        <v>7</v>
      </c>
      <c r="D26" s="31">
        <v>7</v>
      </c>
      <c r="E26" s="31">
        <v>6</v>
      </c>
      <c r="F26" s="31">
        <v>6</v>
      </c>
      <c r="G26" s="31">
        <v>6</v>
      </c>
      <c r="H26" s="31">
        <v>6</v>
      </c>
      <c r="I26" s="31">
        <v>6</v>
      </c>
    </row>
    <row r="27" spans="2:9" x14ac:dyDescent="0.2">
      <c r="B27" s="31">
        <v>431</v>
      </c>
      <c r="C27" s="31">
        <v>9</v>
      </c>
      <c r="D27" s="31">
        <v>9</v>
      </c>
      <c r="E27" s="31">
        <v>8</v>
      </c>
      <c r="F27" s="31">
        <v>8</v>
      </c>
      <c r="G27" s="31">
        <v>8</v>
      </c>
      <c r="H27" s="31">
        <v>8</v>
      </c>
      <c r="I27" s="31">
        <v>8</v>
      </c>
    </row>
    <row r="28" spans="2:9" x14ac:dyDescent="0.2">
      <c r="B28" s="31">
        <v>431</v>
      </c>
      <c r="C28" s="31">
        <v>6</v>
      </c>
      <c r="D28" s="31">
        <v>8</v>
      </c>
      <c r="E28" s="31">
        <v>5</v>
      </c>
      <c r="F28" s="31">
        <v>6</v>
      </c>
      <c r="G28" s="31">
        <v>8</v>
      </c>
      <c r="H28" s="31">
        <v>7</v>
      </c>
      <c r="I28" s="31">
        <v>6</v>
      </c>
    </row>
    <row r="29" spans="2:9" x14ac:dyDescent="0.2">
      <c r="B29" s="31">
        <v>431</v>
      </c>
      <c r="C29" s="31">
        <v>8</v>
      </c>
      <c r="D29" s="31">
        <v>7</v>
      </c>
      <c r="E29" s="31">
        <v>9</v>
      </c>
      <c r="F29" s="31">
        <v>8</v>
      </c>
      <c r="G29" s="31">
        <v>8</v>
      </c>
      <c r="H29" s="31">
        <v>6</v>
      </c>
      <c r="I29" s="31">
        <v>8</v>
      </c>
    </row>
    <row r="30" spans="2:9" x14ac:dyDescent="0.2">
      <c r="B30" s="31">
        <v>208</v>
      </c>
      <c r="C30" s="31">
        <v>9</v>
      </c>
      <c r="D30" s="31">
        <v>8</v>
      </c>
      <c r="E30" s="31">
        <v>2</v>
      </c>
      <c r="F30" s="31">
        <v>2</v>
      </c>
      <c r="G30" s="31">
        <v>1</v>
      </c>
      <c r="H30" s="31">
        <v>3</v>
      </c>
      <c r="I30" s="31">
        <v>2</v>
      </c>
    </row>
    <row r="31" spans="2:9" x14ac:dyDescent="0.2">
      <c r="B31" s="31">
        <v>431</v>
      </c>
      <c r="C31" s="31">
        <v>7</v>
      </c>
      <c r="D31" s="31">
        <v>7</v>
      </c>
      <c r="E31" s="31">
        <v>8</v>
      </c>
      <c r="F31" s="31">
        <v>8</v>
      </c>
      <c r="G31" s="31">
        <v>8</v>
      </c>
      <c r="H31" s="31">
        <v>5</v>
      </c>
      <c r="I31" s="31">
        <v>8</v>
      </c>
    </row>
    <row r="32" spans="2:9" x14ac:dyDescent="0.2">
      <c r="B32" s="31">
        <v>208</v>
      </c>
      <c r="C32" s="31">
        <v>6</v>
      </c>
      <c r="D32" s="31">
        <v>3</v>
      </c>
      <c r="E32" s="31">
        <v>3</v>
      </c>
      <c r="F32" s="31">
        <v>5</v>
      </c>
      <c r="G32" s="31">
        <v>7</v>
      </c>
      <c r="H32" s="31">
        <v>6</v>
      </c>
      <c r="I32" s="31">
        <v>5</v>
      </c>
    </row>
    <row r="33" spans="2:9" x14ac:dyDescent="0.2">
      <c r="B33" s="31">
        <v>431</v>
      </c>
      <c r="C33" s="31">
        <v>4</v>
      </c>
      <c r="D33" s="31">
        <v>6</v>
      </c>
      <c r="E33" s="31">
        <v>2</v>
      </c>
      <c r="F33" s="31">
        <v>4</v>
      </c>
      <c r="G33" s="31">
        <v>6</v>
      </c>
      <c r="H33" s="31">
        <v>7</v>
      </c>
      <c r="I33" s="31">
        <v>5</v>
      </c>
    </row>
    <row r="34" spans="2:9" x14ac:dyDescent="0.2">
      <c r="B34" s="32">
        <v>35</v>
      </c>
      <c r="C34" s="31">
        <v>7</v>
      </c>
      <c r="D34" s="31">
        <v>7</v>
      </c>
      <c r="E34" s="31">
        <v>7</v>
      </c>
      <c r="F34" s="31">
        <v>7</v>
      </c>
      <c r="G34" s="31">
        <v>7</v>
      </c>
      <c r="H34" s="31">
        <v>6</v>
      </c>
      <c r="I34" s="31">
        <v>7</v>
      </c>
    </row>
    <row r="35" spans="2:9" x14ac:dyDescent="0.2">
      <c r="B35" s="31">
        <v>208</v>
      </c>
      <c r="C35" s="31">
        <v>8</v>
      </c>
      <c r="D35" s="31">
        <v>7</v>
      </c>
      <c r="E35" s="31">
        <v>3</v>
      </c>
      <c r="F35" s="31">
        <v>4</v>
      </c>
      <c r="G35" s="31">
        <v>4</v>
      </c>
      <c r="H35" s="31">
        <v>7</v>
      </c>
      <c r="I35" s="31">
        <v>4</v>
      </c>
    </row>
    <row r="36" spans="2:9" x14ac:dyDescent="0.2">
      <c r="B36" s="31">
        <v>208</v>
      </c>
      <c r="C36" s="31">
        <v>8</v>
      </c>
      <c r="D36" s="31">
        <v>8</v>
      </c>
      <c r="E36" s="31">
        <v>4</v>
      </c>
      <c r="F36" s="31">
        <v>5</v>
      </c>
      <c r="G36" s="31">
        <v>5</v>
      </c>
      <c r="H36" s="31">
        <v>7</v>
      </c>
      <c r="I36" s="31">
        <v>6</v>
      </c>
    </row>
    <row r="37" spans="2:9" x14ac:dyDescent="0.2">
      <c r="B37" s="31">
        <v>208</v>
      </c>
      <c r="C37" s="31">
        <v>9</v>
      </c>
      <c r="D37" s="31">
        <v>7</v>
      </c>
      <c r="E37" s="31">
        <v>7</v>
      </c>
      <c r="F37" s="31">
        <v>7</v>
      </c>
      <c r="G37" s="31">
        <v>7</v>
      </c>
      <c r="H37" s="31">
        <v>8</v>
      </c>
      <c r="I37" s="31">
        <v>7</v>
      </c>
    </row>
    <row r="38" spans="2:9" x14ac:dyDescent="0.2">
      <c r="B38" s="31">
        <v>208</v>
      </c>
      <c r="C38" s="31">
        <v>6</v>
      </c>
      <c r="D38" s="31">
        <v>8</v>
      </c>
      <c r="E38" s="31">
        <v>5</v>
      </c>
      <c r="F38" s="31">
        <v>5</v>
      </c>
      <c r="G38" s="31">
        <v>5</v>
      </c>
      <c r="H38" s="31">
        <v>7</v>
      </c>
      <c r="I38" s="31">
        <v>5</v>
      </c>
    </row>
    <row r="39" spans="2:9" x14ac:dyDescent="0.2">
      <c r="B39" s="32">
        <v>35</v>
      </c>
      <c r="C39" s="31">
        <v>8</v>
      </c>
      <c r="D39" s="31">
        <v>7</v>
      </c>
      <c r="E39" s="31">
        <v>2</v>
      </c>
      <c r="F39" s="31">
        <v>2</v>
      </c>
      <c r="G39" s="31">
        <v>4</v>
      </c>
      <c r="H39" s="31">
        <v>8</v>
      </c>
      <c r="I39" s="31">
        <v>4</v>
      </c>
    </row>
    <row r="40" spans="2:9" x14ac:dyDescent="0.2">
      <c r="B40" s="31">
        <v>208</v>
      </c>
      <c r="C40" s="31">
        <v>8</v>
      </c>
      <c r="D40" s="31">
        <v>6</v>
      </c>
      <c r="E40" s="31">
        <v>6</v>
      </c>
      <c r="F40" s="31">
        <v>4</v>
      </c>
      <c r="G40" s="31">
        <v>4</v>
      </c>
      <c r="H40" s="31">
        <v>8</v>
      </c>
      <c r="I40" s="31">
        <v>6</v>
      </c>
    </row>
    <row r="41" spans="2:9" x14ac:dyDescent="0.2">
      <c r="B41" s="31">
        <v>431</v>
      </c>
      <c r="C41" s="31">
        <v>7</v>
      </c>
      <c r="D41" s="31">
        <v>8</v>
      </c>
      <c r="E41" s="31">
        <v>8</v>
      </c>
      <c r="F41" s="31">
        <v>9</v>
      </c>
      <c r="G41" s="31">
        <v>9</v>
      </c>
      <c r="H41" s="31">
        <v>9</v>
      </c>
      <c r="I41" s="31">
        <v>9</v>
      </c>
    </row>
    <row r="42" spans="2:9" x14ac:dyDescent="0.2">
      <c r="B42" s="31">
        <v>431</v>
      </c>
      <c r="C42" s="31">
        <v>6</v>
      </c>
      <c r="D42" s="31">
        <v>6</v>
      </c>
      <c r="E42" s="31">
        <v>4</v>
      </c>
      <c r="F42" s="31">
        <v>4</v>
      </c>
      <c r="G42" s="31">
        <v>3</v>
      </c>
      <c r="H42" s="31">
        <v>3</v>
      </c>
      <c r="I42" s="31">
        <v>3</v>
      </c>
    </row>
    <row r="43" spans="2:9" x14ac:dyDescent="0.2">
      <c r="B43" s="31">
        <v>431</v>
      </c>
      <c r="C43" s="31">
        <v>4</v>
      </c>
      <c r="D43" s="31">
        <v>7</v>
      </c>
      <c r="E43" s="31">
        <v>8</v>
      </c>
      <c r="F43" s="31">
        <v>9</v>
      </c>
      <c r="G43" s="31">
        <v>8</v>
      </c>
      <c r="H43" s="31">
        <v>4</v>
      </c>
      <c r="I43" s="31">
        <v>8</v>
      </c>
    </row>
    <row r="44" spans="2:9" x14ac:dyDescent="0.2">
      <c r="B44" s="32">
        <v>35</v>
      </c>
      <c r="C44" s="31">
        <v>6</v>
      </c>
      <c r="D44" s="31">
        <v>7</v>
      </c>
      <c r="E44" s="31">
        <v>7</v>
      </c>
      <c r="F44" s="31">
        <v>8</v>
      </c>
      <c r="G44" s="31">
        <v>7</v>
      </c>
      <c r="H44" s="31">
        <v>7</v>
      </c>
      <c r="I44" s="31">
        <v>7</v>
      </c>
    </row>
    <row r="45" spans="2:9" x14ac:dyDescent="0.2">
      <c r="B45" s="32">
        <v>35</v>
      </c>
      <c r="C45" s="31">
        <v>6</v>
      </c>
      <c r="D45" s="31">
        <v>6</v>
      </c>
      <c r="E45" s="31">
        <v>5</v>
      </c>
      <c r="F45" s="31">
        <v>4</v>
      </c>
      <c r="G45" s="31">
        <v>5</v>
      </c>
      <c r="H45" s="31">
        <v>4</v>
      </c>
      <c r="I45" s="31">
        <v>5</v>
      </c>
    </row>
    <row r="46" spans="2:9" x14ac:dyDescent="0.2">
      <c r="B46" s="32">
        <v>35</v>
      </c>
      <c r="C46" s="31">
        <v>5</v>
      </c>
      <c r="D46" s="31">
        <v>7</v>
      </c>
      <c r="E46" s="31">
        <v>5</v>
      </c>
      <c r="F46" s="31">
        <v>7</v>
      </c>
      <c r="G46" s="31">
        <v>8</v>
      </c>
      <c r="H46" s="31">
        <v>7</v>
      </c>
      <c r="I46" s="31">
        <v>6</v>
      </c>
    </row>
    <row r="47" spans="2:9" x14ac:dyDescent="0.2">
      <c r="B47" s="31">
        <v>208</v>
      </c>
      <c r="C47" s="31">
        <v>7</v>
      </c>
      <c r="D47" s="31">
        <v>8</v>
      </c>
      <c r="E47" s="31">
        <v>4</v>
      </c>
      <c r="F47" s="31">
        <v>4</v>
      </c>
      <c r="G47" s="31">
        <v>4</v>
      </c>
      <c r="H47" s="31">
        <v>4</v>
      </c>
      <c r="I47" s="31">
        <v>4</v>
      </c>
    </row>
    <row r="48" spans="2:9" x14ac:dyDescent="0.2">
      <c r="B48" s="31">
        <v>208</v>
      </c>
      <c r="C48" s="31">
        <v>5</v>
      </c>
      <c r="D48" s="31">
        <v>5</v>
      </c>
      <c r="E48" s="31">
        <v>5</v>
      </c>
      <c r="F48" s="31">
        <v>4</v>
      </c>
      <c r="G48" s="31">
        <v>3</v>
      </c>
      <c r="H48" s="31">
        <v>3</v>
      </c>
      <c r="I48" s="31">
        <v>4</v>
      </c>
    </row>
    <row r="49" spans="2:9" x14ac:dyDescent="0.2">
      <c r="B49" s="31">
        <v>208</v>
      </c>
      <c r="C49" s="31">
        <v>7</v>
      </c>
      <c r="D49" s="31">
        <v>7</v>
      </c>
      <c r="E49" s="31">
        <v>5</v>
      </c>
      <c r="F49" s="31">
        <v>4</v>
      </c>
      <c r="G49" s="31">
        <v>5</v>
      </c>
      <c r="H49" s="31">
        <v>5</v>
      </c>
      <c r="I49" s="31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379E-D25D-A847-B353-29700C236E5C}">
  <sheetPr>
    <tabColor rgb="FF92D050"/>
  </sheetPr>
  <dimension ref="B4:J27"/>
  <sheetViews>
    <sheetView workbookViewId="0">
      <selection activeCell="H21" sqref="H21"/>
    </sheetView>
  </sheetViews>
  <sheetFormatPr baseColWidth="10" defaultRowHeight="14" x14ac:dyDescent="0.2"/>
  <cols>
    <col min="1" max="1" width="10.83203125" style="35"/>
    <col min="2" max="2" width="12.83203125" style="35" customWidth="1"/>
    <col min="3" max="3" width="14.83203125" style="35" customWidth="1"/>
    <col min="4" max="4" width="19.33203125" style="35" customWidth="1"/>
    <col min="5" max="5" width="23.6640625" style="35" customWidth="1"/>
    <col min="6" max="6" width="36.1640625" style="35" customWidth="1"/>
    <col min="7" max="7" width="10.83203125" style="35"/>
    <col min="8" max="8" width="14.1640625" style="35" customWidth="1"/>
    <col min="9" max="16384" width="10.83203125" style="35"/>
  </cols>
  <sheetData>
    <row r="4" spans="2:10" ht="19" x14ac:dyDescent="0.25">
      <c r="B4" s="36" t="s">
        <v>98</v>
      </c>
      <c r="C4" s="36" t="s">
        <v>97</v>
      </c>
      <c r="D4" s="36" t="s">
        <v>83</v>
      </c>
      <c r="E4" s="36" t="s">
        <v>82</v>
      </c>
      <c r="F4" s="36" t="s">
        <v>81</v>
      </c>
      <c r="H4" s="41" t="s">
        <v>96</v>
      </c>
      <c r="I4" s="42"/>
      <c r="J4" s="41"/>
    </row>
    <row r="5" spans="2:10" x14ac:dyDescent="0.2">
      <c r="B5" s="38">
        <v>431</v>
      </c>
      <c r="C5" s="37">
        <v>208</v>
      </c>
      <c r="D5" s="36" t="s">
        <v>54</v>
      </c>
      <c r="E5" s="36" t="s">
        <v>63</v>
      </c>
      <c r="F5" s="36" t="s">
        <v>52</v>
      </c>
    </row>
    <row r="6" spans="2:10" ht="22" x14ac:dyDescent="0.3">
      <c r="B6" s="37">
        <v>208</v>
      </c>
      <c r="C6" s="38">
        <v>431</v>
      </c>
      <c r="D6" s="36" t="s">
        <v>58</v>
      </c>
      <c r="E6" s="36" t="s">
        <v>67</v>
      </c>
      <c r="F6" s="36" t="s">
        <v>57</v>
      </c>
      <c r="H6" s="43">
        <v>431</v>
      </c>
      <c r="I6" s="35">
        <v>16</v>
      </c>
    </row>
    <row r="7" spans="2:10" x14ac:dyDescent="0.2">
      <c r="B7" s="38">
        <v>431</v>
      </c>
      <c r="C7" s="39">
        <v>35</v>
      </c>
      <c r="D7" s="36" t="s">
        <v>58</v>
      </c>
      <c r="E7" s="36" t="s">
        <v>56</v>
      </c>
      <c r="F7" s="36" t="s">
        <v>52</v>
      </c>
      <c r="H7" s="37">
        <v>208</v>
      </c>
      <c r="I7" s="35">
        <v>5</v>
      </c>
    </row>
    <row r="8" spans="2:10" x14ac:dyDescent="0.2">
      <c r="B8" s="38">
        <v>431</v>
      </c>
      <c r="C8" s="37">
        <v>208</v>
      </c>
      <c r="D8" s="36" t="s">
        <v>54</v>
      </c>
      <c r="E8" s="36" t="s">
        <v>56</v>
      </c>
      <c r="F8" s="36" t="s">
        <v>52</v>
      </c>
      <c r="H8" s="39">
        <v>35</v>
      </c>
      <c r="I8" s="35">
        <v>2</v>
      </c>
    </row>
    <row r="9" spans="2:10" x14ac:dyDescent="0.2">
      <c r="B9" s="38">
        <v>431</v>
      </c>
      <c r="C9" s="37">
        <v>208</v>
      </c>
      <c r="D9" s="36" t="s">
        <v>54</v>
      </c>
      <c r="E9" s="36" t="s">
        <v>56</v>
      </c>
      <c r="F9" s="36" t="s">
        <v>57</v>
      </c>
      <c r="I9" s="35">
        <f>SUM(I6:I8)</f>
        <v>23</v>
      </c>
    </row>
    <row r="10" spans="2:10" x14ac:dyDescent="0.2">
      <c r="B10" s="38">
        <v>431</v>
      </c>
      <c r="C10" s="39">
        <v>35</v>
      </c>
      <c r="D10" s="36" t="s">
        <v>58</v>
      </c>
      <c r="E10" s="36" t="s">
        <v>56</v>
      </c>
      <c r="F10" s="36" t="s">
        <v>52</v>
      </c>
    </row>
    <row r="11" spans="2:10" x14ac:dyDescent="0.2">
      <c r="B11" s="38">
        <v>431</v>
      </c>
      <c r="C11" s="39">
        <v>35</v>
      </c>
      <c r="D11" s="36" t="s">
        <v>65</v>
      </c>
      <c r="E11" s="36" t="s">
        <v>59</v>
      </c>
      <c r="F11" s="36" t="s">
        <v>52</v>
      </c>
    </row>
    <row r="12" spans="2:10" ht="19" x14ac:dyDescent="0.25">
      <c r="B12" s="39">
        <v>35</v>
      </c>
      <c r="C12" s="38">
        <v>431</v>
      </c>
      <c r="D12" s="36" t="s">
        <v>54</v>
      </c>
      <c r="E12" s="36" t="s">
        <v>64</v>
      </c>
      <c r="F12" s="36" t="s">
        <v>52</v>
      </c>
      <c r="H12" s="41" t="s">
        <v>95</v>
      </c>
      <c r="I12" s="42"/>
      <c r="J12" s="41"/>
    </row>
    <row r="13" spans="2:10" x14ac:dyDescent="0.2">
      <c r="B13" s="38">
        <v>431</v>
      </c>
      <c r="C13" s="37">
        <v>208</v>
      </c>
      <c r="D13" s="36" t="s">
        <v>58</v>
      </c>
      <c r="E13" s="36" t="s">
        <v>56</v>
      </c>
      <c r="F13" s="36" t="s">
        <v>52</v>
      </c>
    </row>
    <row r="14" spans="2:10" x14ac:dyDescent="0.2">
      <c r="B14" s="37">
        <v>208</v>
      </c>
      <c r="C14" s="38">
        <v>431</v>
      </c>
      <c r="D14" s="36" t="s">
        <v>58</v>
      </c>
      <c r="E14" s="36" t="s">
        <v>56</v>
      </c>
      <c r="F14" s="36" t="s">
        <v>52</v>
      </c>
      <c r="H14" s="38">
        <v>431</v>
      </c>
      <c r="I14" s="35">
        <v>6</v>
      </c>
    </row>
    <row r="15" spans="2:10" ht="22" x14ac:dyDescent="0.3">
      <c r="B15" s="38">
        <v>431</v>
      </c>
      <c r="C15" s="37">
        <v>208</v>
      </c>
      <c r="D15" s="36" t="s">
        <v>54</v>
      </c>
      <c r="E15" s="36" t="s">
        <v>59</v>
      </c>
      <c r="F15" s="36" t="s">
        <v>57</v>
      </c>
      <c r="H15" s="40">
        <v>208</v>
      </c>
      <c r="I15" s="35">
        <v>10</v>
      </c>
    </row>
    <row r="16" spans="2:10" x14ac:dyDescent="0.2">
      <c r="B16" s="38">
        <v>431</v>
      </c>
      <c r="C16" s="37">
        <v>208</v>
      </c>
      <c r="D16" s="36" t="s">
        <v>54</v>
      </c>
      <c r="E16" s="36" t="s">
        <v>63</v>
      </c>
      <c r="F16" s="36" t="s">
        <v>52</v>
      </c>
      <c r="H16" s="39">
        <v>35</v>
      </c>
      <c r="I16" s="35">
        <v>7</v>
      </c>
    </row>
    <row r="17" spans="2:9" x14ac:dyDescent="0.2">
      <c r="B17" s="38">
        <v>431</v>
      </c>
      <c r="C17" s="39">
        <v>35</v>
      </c>
      <c r="D17" s="36" t="s">
        <v>58</v>
      </c>
      <c r="E17" s="36" t="s">
        <v>59</v>
      </c>
      <c r="F17" s="36" t="s">
        <v>52</v>
      </c>
      <c r="I17" s="35">
        <f>SUM(I14:I16)</f>
        <v>23</v>
      </c>
    </row>
    <row r="18" spans="2:9" x14ac:dyDescent="0.2">
      <c r="B18" s="38">
        <v>431</v>
      </c>
      <c r="C18" s="37">
        <v>208</v>
      </c>
      <c r="D18" s="36" t="s">
        <v>58</v>
      </c>
      <c r="E18" s="36" t="s">
        <v>59</v>
      </c>
      <c r="F18" s="36" t="s">
        <v>55</v>
      </c>
    </row>
    <row r="19" spans="2:9" x14ac:dyDescent="0.2">
      <c r="B19" s="38">
        <v>431</v>
      </c>
      <c r="C19" s="39">
        <v>35</v>
      </c>
      <c r="D19" s="36" t="s">
        <v>58</v>
      </c>
      <c r="E19" s="36" t="s">
        <v>60</v>
      </c>
      <c r="F19" s="36" t="s">
        <v>62</v>
      </c>
      <c r="H19" s="36" t="s">
        <v>94</v>
      </c>
      <c r="I19" s="36" t="s">
        <v>93</v>
      </c>
    </row>
    <row r="20" spans="2:9" x14ac:dyDescent="0.2">
      <c r="B20" s="37">
        <v>208</v>
      </c>
      <c r="C20" s="38">
        <v>431</v>
      </c>
      <c r="D20" s="36" t="s">
        <v>58</v>
      </c>
      <c r="E20" s="36" t="s">
        <v>60</v>
      </c>
      <c r="F20" s="36" t="s">
        <v>52</v>
      </c>
    </row>
    <row r="21" spans="2:9" x14ac:dyDescent="0.2">
      <c r="B21" s="38">
        <v>431</v>
      </c>
      <c r="C21" s="39">
        <v>35</v>
      </c>
      <c r="D21" s="36" t="s">
        <v>54</v>
      </c>
      <c r="E21" s="36" t="s">
        <v>56</v>
      </c>
      <c r="F21" s="36" t="s">
        <v>57</v>
      </c>
    </row>
    <row r="22" spans="2:9" x14ac:dyDescent="0.2">
      <c r="B22" s="37">
        <v>208</v>
      </c>
      <c r="C22" s="38">
        <v>431</v>
      </c>
      <c r="D22" s="36" t="s">
        <v>58</v>
      </c>
      <c r="E22" s="36" t="s">
        <v>56</v>
      </c>
      <c r="F22" s="36" t="s">
        <v>52</v>
      </c>
    </row>
    <row r="23" spans="2:9" x14ac:dyDescent="0.2">
      <c r="B23" s="37">
        <v>208</v>
      </c>
      <c r="C23" s="38">
        <v>431</v>
      </c>
      <c r="D23" s="36" t="s">
        <v>58</v>
      </c>
      <c r="E23" s="36" t="s">
        <v>60</v>
      </c>
      <c r="F23" s="36" t="s">
        <v>52</v>
      </c>
    </row>
    <row r="24" spans="2:9" x14ac:dyDescent="0.2">
      <c r="B24" s="38">
        <v>431</v>
      </c>
      <c r="C24" s="39">
        <v>35</v>
      </c>
      <c r="D24" s="36" t="s">
        <v>58</v>
      </c>
      <c r="E24" s="36" t="s">
        <v>59</v>
      </c>
      <c r="F24" s="36" t="s">
        <v>55</v>
      </c>
    </row>
    <row r="25" spans="2:9" x14ac:dyDescent="0.2">
      <c r="B25" s="39">
        <v>35</v>
      </c>
      <c r="C25" s="37">
        <v>208</v>
      </c>
      <c r="D25" s="36" t="s">
        <v>58</v>
      </c>
      <c r="E25" s="36" t="s">
        <v>56</v>
      </c>
      <c r="F25" s="36" t="s">
        <v>57</v>
      </c>
    </row>
    <row r="26" spans="2:9" x14ac:dyDescent="0.2">
      <c r="B26" s="38">
        <v>431</v>
      </c>
      <c r="C26" s="37">
        <v>208</v>
      </c>
      <c r="D26" s="36" t="s">
        <v>54</v>
      </c>
      <c r="E26" s="36" t="s">
        <v>56</v>
      </c>
      <c r="F26" s="36" t="s">
        <v>55</v>
      </c>
    </row>
    <row r="27" spans="2:9" x14ac:dyDescent="0.2">
      <c r="B27" s="38">
        <v>431</v>
      </c>
      <c r="C27" s="37">
        <v>208</v>
      </c>
      <c r="D27" s="36" t="s">
        <v>54</v>
      </c>
      <c r="E27" s="36" t="s">
        <v>53</v>
      </c>
      <c r="F27" s="3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Composicion</vt:lpstr>
      <vt:lpstr>Fisicoquímicos</vt:lpstr>
      <vt:lpstr>Micro</vt:lpstr>
      <vt:lpstr>Minerales</vt:lpstr>
      <vt:lpstr>Ácidos orgánicos y azúcares</vt:lpstr>
      <vt:lpstr>Respuestas de formulario 1</vt:lpstr>
      <vt:lpstr>Datos</vt:lpstr>
      <vt:lpstr>Preferencia y demográficos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Muñoz Bas</dc:creator>
  <cp:lastModifiedBy>Fernandez Lopez, Juana</cp:lastModifiedBy>
  <dcterms:created xsi:type="dcterms:W3CDTF">2024-06-21T09:34:49Z</dcterms:created>
  <dcterms:modified xsi:type="dcterms:W3CDTF">2026-04-07T08:07:54Z</dcterms:modified>
</cp:coreProperties>
</file>